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J:\DeanAS\Research\Templates and Instructions\"/>
    </mc:Choice>
  </mc:AlternateContent>
  <xr:revisionPtr revIDLastSave="0" documentId="13_ncr:1_{DD2852E6-6835-4D22-A2CB-DDE97BDA0C45}" xr6:coauthVersionLast="47" xr6:coauthVersionMax="47" xr10:uidLastSave="{00000000-0000-0000-0000-000000000000}"/>
  <bookViews>
    <workbookView xWindow="1095" yWindow="630" windowWidth="27270" windowHeight="14910" xr2:uid="{00000000-000D-0000-FFFF-FFFF00000000}"/>
  </bookViews>
  <sheets>
    <sheet name="Agency (PI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L25" i="1"/>
  <c r="K25" i="1"/>
  <c r="J25" i="1"/>
  <c r="I25" i="1"/>
  <c r="H25" i="1"/>
  <c r="L24" i="1"/>
  <c r="K24" i="1"/>
  <c r="J24" i="1"/>
  <c r="I24" i="1"/>
  <c r="H24" i="1"/>
  <c r="L22" i="1"/>
  <c r="K22" i="1"/>
  <c r="J22" i="1"/>
  <c r="I22" i="1"/>
  <c r="H22" i="1"/>
  <c r="L21" i="1"/>
  <c r="K21" i="1"/>
  <c r="J21" i="1"/>
  <c r="I21" i="1"/>
  <c r="H21" i="1"/>
  <c r="L19" i="1"/>
  <c r="K19" i="1"/>
  <c r="J19" i="1"/>
  <c r="I19" i="1"/>
  <c r="H19" i="1"/>
  <c r="L18" i="1"/>
  <c r="K18" i="1"/>
  <c r="J18" i="1"/>
  <c r="I18" i="1"/>
  <c r="H18" i="1"/>
  <c r="L16" i="1"/>
  <c r="K16" i="1"/>
  <c r="J16" i="1"/>
  <c r="I16" i="1"/>
  <c r="H16" i="1"/>
  <c r="L15" i="1"/>
  <c r="K15" i="1"/>
  <c r="J15" i="1"/>
  <c r="I15" i="1"/>
  <c r="H15" i="1"/>
  <c r="L13" i="1"/>
  <c r="K13" i="1"/>
  <c r="J13" i="1"/>
  <c r="I13" i="1"/>
  <c r="H13" i="1"/>
  <c r="L12" i="1"/>
  <c r="K12" i="1"/>
  <c r="J12" i="1"/>
  <c r="I12" i="1"/>
  <c r="H12" i="1"/>
  <c r="L10" i="1"/>
  <c r="K10" i="1"/>
  <c r="J10" i="1"/>
  <c r="I10" i="1"/>
  <c r="H10" i="1"/>
  <c r="L9" i="1"/>
  <c r="K9" i="1"/>
  <c r="J9" i="1"/>
  <c r="I9" i="1"/>
  <c r="H9" i="1"/>
  <c r="D38" i="1"/>
  <c r="D32" i="1"/>
  <c r="D18" i="1"/>
  <c r="D21" i="1"/>
  <c r="D24" i="1"/>
  <c r="D15" i="1"/>
  <c r="D12" i="1"/>
  <c r="D9" i="1"/>
  <c r="M106" i="1"/>
  <c r="H77" i="1"/>
  <c r="L76" i="1"/>
  <c r="K76" i="1"/>
  <c r="J76" i="1"/>
  <c r="I76" i="1"/>
  <c r="H76" i="1"/>
  <c r="L75" i="1"/>
  <c r="K75" i="1"/>
  <c r="J75" i="1"/>
  <c r="I75" i="1"/>
  <c r="H75" i="1"/>
  <c r="M98" i="1"/>
  <c r="M102" i="1"/>
  <c r="M103" i="1"/>
  <c r="M104" i="1"/>
  <c r="M105" i="1"/>
  <c r="M101" i="1"/>
  <c r="L32" i="1" l="1"/>
  <c r="K32" i="1"/>
  <c r="J32" i="1"/>
  <c r="I32" i="1"/>
  <c r="M76" i="1"/>
  <c r="M75" i="1"/>
  <c r="M83" i="1"/>
  <c r="L77" i="1"/>
  <c r="I77" i="1"/>
  <c r="J77" i="1"/>
  <c r="K77" i="1"/>
  <c r="I91" i="1"/>
  <c r="J91" i="1"/>
  <c r="K91" i="1"/>
  <c r="L91" i="1"/>
  <c r="H91" i="1"/>
  <c r="M88" i="1"/>
  <c r="I59" i="1"/>
  <c r="J59" i="1"/>
  <c r="K59" i="1"/>
  <c r="L59" i="1"/>
  <c r="H59" i="1"/>
  <c r="M56" i="1"/>
  <c r="I69" i="1"/>
  <c r="J69" i="1"/>
  <c r="K69" i="1"/>
  <c r="L69" i="1"/>
  <c r="I70" i="1"/>
  <c r="J70" i="1"/>
  <c r="K70" i="1"/>
  <c r="L70" i="1"/>
  <c r="I71" i="1"/>
  <c r="J71" i="1"/>
  <c r="K71" i="1"/>
  <c r="L71" i="1"/>
  <c r="I72" i="1"/>
  <c r="J72" i="1"/>
  <c r="K72" i="1"/>
  <c r="L72" i="1"/>
  <c r="I63" i="1"/>
  <c r="J63" i="1"/>
  <c r="K63" i="1"/>
  <c r="L63" i="1"/>
  <c r="I64" i="1"/>
  <c r="J64" i="1"/>
  <c r="K64" i="1"/>
  <c r="L64" i="1"/>
  <c r="I65" i="1"/>
  <c r="J65" i="1"/>
  <c r="K65" i="1"/>
  <c r="L65" i="1"/>
  <c r="I66" i="1"/>
  <c r="J66" i="1"/>
  <c r="K66" i="1"/>
  <c r="L66" i="1"/>
  <c r="D35" i="1"/>
  <c r="H36" i="1" s="1"/>
  <c r="D6" i="1"/>
  <c r="H7" i="1" l="1"/>
  <c r="I6" i="1"/>
  <c r="K7" i="1"/>
  <c r="J6" i="1"/>
  <c r="L7" i="1"/>
  <c r="K6" i="1"/>
  <c r="L6" i="1"/>
  <c r="H6" i="1"/>
  <c r="I7" i="1"/>
  <c r="J7" i="1"/>
  <c r="M19" i="1"/>
  <c r="M21" i="1"/>
  <c r="M22" i="1"/>
  <c r="M18" i="1"/>
  <c r="I79" i="1"/>
  <c r="J79" i="1"/>
  <c r="L79" i="1"/>
  <c r="K79" i="1"/>
  <c r="C95" i="1"/>
  <c r="H95" i="1"/>
  <c r="C96" i="1"/>
  <c r="H96" i="1"/>
  <c r="M77" i="1"/>
  <c r="H72" i="1"/>
  <c r="H71" i="1"/>
  <c r="H70" i="1"/>
  <c r="H69" i="1"/>
  <c r="H64" i="1"/>
  <c r="H65" i="1"/>
  <c r="H66" i="1"/>
  <c r="J28" i="1" l="1"/>
  <c r="I28" i="1"/>
  <c r="L28" i="1"/>
  <c r="K28" i="1"/>
  <c r="D95" i="1"/>
  <c r="J95" i="1" s="1"/>
  <c r="I95" i="1"/>
  <c r="D96" i="1"/>
  <c r="J96" i="1" s="1"/>
  <c r="I96" i="1"/>
  <c r="H38" i="1"/>
  <c r="M25" i="1" l="1"/>
  <c r="M24" i="1"/>
  <c r="M13" i="1"/>
  <c r="I85" i="1"/>
  <c r="J85" i="1"/>
  <c r="K85" i="1"/>
  <c r="L85" i="1"/>
  <c r="H85" i="1"/>
  <c r="M12" i="1" l="1"/>
  <c r="M32" i="1"/>
  <c r="H28" i="1" l="1"/>
  <c r="M99" i="1"/>
  <c r="H47" i="1" l="1"/>
  <c r="H45" i="1"/>
  <c r="J35" i="1"/>
  <c r="K35" i="1"/>
  <c r="L35" i="1"/>
  <c r="J36" i="1"/>
  <c r="K36" i="1"/>
  <c r="L36" i="1"/>
  <c r="J38" i="1"/>
  <c r="K38" i="1"/>
  <c r="L38" i="1"/>
  <c r="J39" i="1"/>
  <c r="K39" i="1"/>
  <c r="L39" i="1"/>
  <c r="I45" i="1" l="1"/>
  <c r="I47" i="1"/>
  <c r="M16" i="1"/>
  <c r="M15" i="1"/>
  <c r="J49" i="1"/>
  <c r="L41" i="1"/>
  <c r="K41" i="1"/>
  <c r="J41" i="1"/>
  <c r="L51" i="1"/>
  <c r="K51" i="1"/>
  <c r="J108" i="1"/>
  <c r="L49" i="1"/>
  <c r="K49" i="1"/>
  <c r="J51" i="1"/>
  <c r="M57" i="1"/>
  <c r="M89" i="1"/>
  <c r="M82" i="1"/>
  <c r="J47" i="1" l="1"/>
  <c r="J45" i="1"/>
  <c r="E95" i="1"/>
  <c r="E96" i="1"/>
  <c r="M71" i="1"/>
  <c r="M69" i="1"/>
  <c r="M72" i="1"/>
  <c r="H63" i="1"/>
  <c r="H79" i="1" s="1"/>
  <c r="L45" i="1" l="1"/>
  <c r="K45" i="1"/>
  <c r="L47" i="1"/>
  <c r="K47" i="1"/>
  <c r="K96" i="1"/>
  <c r="F96" i="1"/>
  <c r="L96" i="1" s="1"/>
  <c r="F95" i="1"/>
  <c r="L95" i="1" s="1"/>
  <c r="K95" i="1"/>
  <c r="M95" i="1"/>
  <c r="M70" i="1"/>
  <c r="L108" i="1" l="1"/>
  <c r="K108" i="1"/>
  <c r="M96" i="1"/>
  <c r="M65" i="1"/>
  <c r="M66" i="1"/>
  <c r="M64" i="1"/>
  <c r="I38" i="1"/>
  <c r="I39" i="1"/>
  <c r="H39" i="1"/>
  <c r="I36" i="1"/>
  <c r="H35" i="1"/>
  <c r="M36" i="1" l="1"/>
  <c r="H41" i="1"/>
  <c r="M38" i="1"/>
  <c r="M39" i="1"/>
  <c r="M91" i="1"/>
  <c r="M63" i="1" l="1"/>
  <c r="I108" i="1"/>
  <c r="I35" i="1"/>
  <c r="I41" i="1" s="1"/>
  <c r="H108" i="1"/>
  <c r="M59" i="1" l="1"/>
  <c r="M35" i="1"/>
  <c r="M108" i="1"/>
  <c r="M85" i="1"/>
  <c r="M9" i="1"/>
  <c r="M10" i="1"/>
  <c r="I49" i="1"/>
  <c r="H49" i="1"/>
  <c r="I51" i="1"/>
  <c r="H51" i="1"/>
  <c r="M51" i="1" l="1"/>
  <c r="M49" i="1"/>
  <c r="M41" i="1"/>
  <c r="M79" i="1"/>
  <c r="H53" i="1"/>
  <c r="H110" i="1" s="1"/>
  <c r="H111" i="1" s="1"/>
  <c r="J53" i="1" l="1"/>
  <c r="I53" i="1"/>
  <c r="I110" i="1" s="1"/>
  <c r="I111" i="1" s="1"/>
  <c r="J110" i="1" l="1"/>
  <c r="J111" i="1" s="1"/>
  <c r="M28" i="1"/>
  <c r="M6" i="1"/>
  <c r="L53" i="1"/>
  <c r="M47" i="1"/>
  <c r="M7" i="1"/>
  <c r="K53" i="1"/>
  <c r="H112" i="1"/>
  <c r="I112" i="1"/>
  <c r="I113" i="1" s="1"/>
  <c r="J112" i="1" l="1"/>
  <c r="J113" i="1" s="1"/>
  <c r="L110" i="1"/>
  <c r="L111" i="1" s="1"/>
  <c r="M45" i="1"/>
  <c r="K110" i="1"/>
  <c r="K111" i="1" s="1"/>
  <c r="M53" i="1"/>
  <c r="H113" i="1"/>
  <c r="L112" i="1" l="1"/>
  <c r="L113" i="1" s="1"/>
  <c r="M110" i="1"/>
  <c r="M111" i="1" l="1"/>
  <c r="K112" i="1"/>
  <c r="K113" i="1" l="1"/>
  <c r="M113" i="1" s="1"/>
  <c r="M112" i="1"/>
</calcChain>
</file>

<file path=xl/sharedStrings.xml><?xml version="1.0" encoding="utf-8"?>
<sst xmlns="http://schemas.openxmlformats.org/spreadsheetml/2006/main" count="154" uniqueCount="80">
  <si>
    <t>Year 1</t>
  </si>
  <si>
    <t>Year 2</t>
  </si>
  <si>
    <t>Year 3</t>
  </si>
  <si>
    <t>Total</t>
  </si>
  <si>
    <t>Name</t>
  </si>
  <si>
    <t>Rate</t>
  </si>
  <si>
    <t>Fringe Benefits at MSU (12-month positions/AY rate for 9-month faculty)</t>
  </si>
  <si>
    <t>Fringe Benefits at MSU (Summer rate for 9-month faculty)</t>
  </si>
  <si>
    <t>Fringe Benefits at MSU (AY rate for students)</t>
  </si>
  <si>
    <t>Fringe Benefits at MSU (Summer rate for students)</t>
  </si>
  <si>
    <t>TOTAL FRINGE BENEFITS</t>
  </si>
  <si>
    <t>Cost</t>
  </si>
  <si>
    <t># days/nights</t>
  </si>
  <si>
    <t># travelers</t>
  </si>
  <si>
    <t># trips</t>
  </si>
  <si>
    <t xml:space="preserve">        Airfare</t>
  </si>
  <si>
    <t xml:space="preserve">        Lodging</t>
  </si>
  <si>
    <t xml:space="preserve">        Meals</t>
  </si>
  <si>
    <t xml:space="preserve">        Ground</t>
  </si>
  <si>
    <t>TOTAL TRAVEL</t>
  </si>
  <si>
    <t>TOTAL EQUIPMENT</t>
  </si>
  <si>
    <t>TOTAL OTHER</t>
  </si>
  <si>
    <t>TOTAL DIRECT</t>
  </si>
  <si>
    <t>MODIFIED TOTAL DIRECT COSTS (MTDC)</t>
  </si>
  <si>
    <t>GRAND TOTAL</t>
  </si>
  <si>
    <t>GRA insurance</t>
  </si>
  <si>
    <t>GRA tuition</t>
  </si>
  <si>
    <t>Fringe Benefits  (Annual Salary x Fringe Benefit Percentage)</t>
  </si>
  <si>
    <t>Travel</t>
  </si>
  <si>
    <t>Equipment</t>
  </si>
  <si>
    <t>Participant Support</t>
  </si>
  <si>
    <t>TOTAL PARTICIPANT SUPPORT</t>
  </si>
  <si>
    <t>Other</t>
  </si>
  <si>
    <t>Materials and Supplies</t>
  </si>
  <si>
    <t>TOTAL MATERIALS AND SUPPLIES</t>
  </si>
  <si>
    <t>MTDC</t>
  </si>
  <si>
    <t>TOTAL INDIRECT</t>
  </si>
  <si>
    <t>TOTAL SENIOR PERSONNEL</t>
  </si>
  <si>
    <t>Other Personnel</t>
  </si>
  <si>
    <t>Senior Personnel</t>
  </si>
  <si>
    <t>Position</t>
  </si>
  <si>
    <t>TOTAL OTHER PERSONNEL</t>
  </si>
  <si>
    <t># of Students</t>
  </si>
  <si>
    <t>Title</t>
  </si>
  <si>
    <t>Dates</t>
  </si>
  <si>
    <t>Senior Person</t>
  </si>
  <si>
    <t>Item 1</t>
  </si>
  <si>
    <t># of months</t>
  </si>
  <si>
    <t>(None)</t>
  </si>
  <si>
    <t>AY Months</t>
  </si>
  <si>
    <t>Summer Months</t>
  </si>
  <si>
    <t>Monthly Salary</t>
  </si>
  <si>
    <t>Annual Salary</t>
  </si>
  <si>
    <t>9 or 12 mo</t>
  </si>
  <si>
    <t>Year 4</t>
  </si>
  <si>
    <t>Year 5</t>
  </si>
  <si>
    <t>PI</t>
  </si>
  <si>
    <t>(Materials and Supplies)</t>
  </si>
  <si>
    <t>Other Direct Costs</t>
  </si>
  <si>
    <t>FY25</t>
  </si>
  <si>
    <t>Postdoc</t>
  </si>
  <si>
    <t>Undergraduate Student (s)</t>
  </si>
  <si>
    <t>FY26</t>
  </si>
  <si>
    <t>FY27</t>
  </si>
  <si>
    <t>FY28</t>
  </si>
  <si>
    <t>Item 2</t>
  </si>
  <si>
    <t xml:space="preserve">        Mileage</t>
  </si>
  <si>
    <t># of miles</t>
  </si>
  <si>
    <t># of trips</t>
  </si>
  <si>
    <t>Travel to Destination - Purpose</t>
  </si>
  <si>
    <t>Subaward 1</t>
  </si>
  <si>
    <t>Subaward 2</t>
  </si>
  <si>
    <t>Subaward 3</t>
  </si>
  <si>
    <t>Subaward 4</t>
  </si>
  <si>
    <t>Subaward 5</t>
  </si>
  <si>
    <t>FY29</t>
  </si>
  <si>
    <t>Subaward 6</t>
  </si>
  <si>
    <t>Inflationary Rate</t>
  </si>
  <si>
    <t>Increment</t>
  </si>
  <si>
    <t>Enrolled Graduate Student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</si>
</sst>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&quot;$&quot;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5" borderId="0" xfId="0" applyFont="1" applyFill="1" applyAlignment="1">
      <alignment vertical="center"/>
    </xf>
    <xf numFmtId="164" fontId="2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/>
    </xf>
    <xf numFmtId="164" fontId="0" fillId="4" borderId="0" xfId="0" applyNumberFormat="1" applyFill="1" applyAlignment="1">
      <alignment horizontal="center" vertical="center"/>
    </xf>
    <xf numFmtId="165" fontId="0" fillId="4" borderId="0" xfId="0" applyNumberFormat="1" applyFill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3"/>
  <sheetViews>
    <sheetView tabSelected="1" zoomScaleNormal="100" workbookViewId="0">
      <selection activeCell="A6" sqref="A6"/>
    </sheetView>
  </sheetViews>
  <sheetFormatPr defaultColWidth="9" defaultRowHeight="15" x14ac:dyDescent="0.25"/>
  <cols>
    <col min="1" max="1" width="53.28515625" style="3" customWidth="1"/>
    <col min="2" max="2" width="15.85546875" style="3" bestFit="1" customWidth="1"/>
    <col min="3" max="3" width="13.5703125" style="4" bestFit="1" customWidth="1"/>
    <col min="4" max="5" width="15.7109375" style="4" customWidth="1"/>
    <col min="6" max="6" width="15.7109375" style="4" bestFit="1" customWidth="1"/>
    <col min="7" max="7" width="12.5703125" style="4" bestFit="1" customWidth="1"/>
    <col min="8" max="13" width="10.7109375" style="4" customWidth="1"/>
    <col min="14" max="22" width="9.140625" style="3" customWidth="1"/>
    <col min="23" max="16384" width="9" style="3"/>
  </cols>
  <sheetData>
    <row r="1" spans="1:13" ht="18.75" x14ac:dyDescent="0.25">
      <c r="A1" s="23" t="s">
        <v>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5.75" x14ac:dyDescent="0.25">
      <c r="A2" s="24" t="s">
        <v>44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5">
      <c r="A3" s="4"/>
    </row>
    <row r="4" spans="1:13" ht="15" customHeight="1" x14ac:dyDescent="0.25">
      <c r="A4" s="2" t="s">
        <v>39</v>
      </c>
      <c r="B4" s="5" t="s">
        <v>77</v>
      </c>
      <c r="C4" s="6">
        <v>1.03</v>
      </c>
      <c r="D4" s="5"/>
      <c r="E4" s="5"/>
      <c r="F4" s="5"/>
      <c r="G4" s="5"/>
      <c r="H4" s="6" t="s">
        <v>0</v>
      </c>
      <c r="I4" s="6" t="s">
        <v>1</v>
      </c>
      <c r="J4" s="6" t="s">
        <v>2</v>
      </c>
      <c r="K4" s="6" t="s">
        <v>54</v>
      </c>
      <c r="L4" s="6" t="s">
        <v>55</v>
      </c>
      <c r="M4" s="6" t="s">
        <v>3</v>
      </c>
    </row>
    <row r="5" spans="1:13" customFormat="1" ht="21" customHeight="1" x14ac:dyDescent="0.25">
      <c r="A5" t="s">
        <v>4</v>
      </c>
      <c r="B5" t="s">
        <v>52</v>
      </c>
      <c r="C5" s="7" t="s">
        <v>53</v>
      </c>
      <c r="D5" s="7" t="s">
        <v>51</v>
      </c>
      <c r="E5" s="8" t="s">
        <v>49</v>
      </c>
      <c r="F5" s="8" t="s">
        <v>50</v>
      </c>
      <c r="G5" s="8" t="s">
        <v>78</v>
      </c>
      <c r="H5" s="7">
        <v>0</v>
      </c>
      <c r="I5" s="7">
        <v>1</v>
      </c>
      <c r="J5" s="7">
        <v>2</v>
      </c>
      <c r="K5" s="7">
        <v>3</v>
      </c>
      <c r="L5" s="7">
        <v>4</v>
      </c>
      <c r="M5" s="7"/>
    </row>
    <row r="6" spans="1:13" x14ac:dyDescent="0.25">
      <c r="A6" s="3" t="s">
        <v>56</v>
      </c>
      <c r="B6" s="9">
        <v>0</v>
      </c>
      <c r="C6" s="4">
        <v>9</v>
      </c>
      <c r="D6" s="9">
        <f>ROUND(B6/C6,0)</f>
        <v>0</v>
      </c>
      <c r="E6" s="21">
        <v>0</v>
      </c>
      <c r="F6" s="21"/>
      <c r="G6" s="21"/>
      <c r="H6" s="9">
        <f>ROUND($D6*$E6*($C$4^H$5),0)</f>
        <v>0</v>
      </c>
      <c r="I6" s="9">
        <f>ROUND($D6*$E6*($C$4^I$5),0)</f>
        <v>0</v>
      </c>
      <c r="J6" s="9">
        <f>ROUND($D6*$E6*($C$4^J$5),0)</f>
        <v>0</v>
      </c>
      <c r="K6" s="9">
        <f>ROUND($D6*$E6*($C$4^K$5),0)</f>
        <v>0</v>
      </c>
      <c r="L6" s="9">
        <f>ROUND($D6*$E6*($C$4^L$5),0)</f>
        <v>0</v>
      </c>
      <c r="M6" s="9">
        <f>SUM(H6:L6)</f>
        <v>0</v>
      </c>
    </row>
    <row r="7" spans="1:13" x14ac:dyDescent="0.25">
      <c r="D7" s="9"/>
      <c r="E7" s="21"/>
      <c r="F7" s="21">
        <v>0</v>
      </c>
      <c r="G7" s="21"/>
      <c r="H7" s="9">
        <f>ROUND($D6*$F7*($C$4^H$5),0)</f>
        <v>0</v>
      </c>
      <c r="I7" s="9">
        <f>ROUND($D6*$F7*($C$4^I$5),0)</f>
        <v>0</v>
      </c>
      <c r="J7" s="9">
        <f>ROUND($D6*$F7*($C$4^J$5),0)</f>
        <v>0</v>
      </c>
      <c r="K7" s="9">
        <f>ROUND($D6*$F7*($C$4^K$5),0)</f>
        <v>0</v>
      </c>
      <c r="L7" s="9">
        <f>ROUND($D6*$F7*($C$4^L$5),0)</f>
        <v>0</v>
      </c>
      <c r="M7" s="9">
        <f>SUM(H7:L7)</f>
        <v>0</v>
      </c>
    </row>
    <row r="8" spans="1:13" x14ac:dyDescent="0.25">
      <c r="D8" s="9"/>
      <c r="E8" s="21"/>
      <c r="F8" s="21"/>
      <c r="G8" s="21"/>
      <c r="H8" s="9"/>
      <c r="I8" s="9"/>
      <c r="J8" s="9"/>
      <c r="K8" s="9"/>
      <c r="L8" s="9"/>
      <c r="M8" s="9"/>
    </row>
    <row r="9" spans="1:13" x14ac:dyDescent="0.25">
      <c r="A9" s="3" t="s">
        <v>45</v>
      </c>
      <c r="B9" s="9">
        <v>0</v>
      </c>
      <c r="C9" s="4">
        <v>9</v>
      </c>
      <c r="D9" s="9">
        <f>B9/C9</f>
        <v>0</v>
      </c>
      <c r="E9" s="21">
        <v>0</v>
      </c>
      <c r="F9" s="21"/>
      <c r="G9" s="21"/>
      <c r="H9" s="9">
        <f>ROUND($D9*$E9*($C$4^H$5),0)</f>
        <v>0</v>
      </c>
      <c r="I9" s="9">
        <f>ROUND($D9*$E9*($C$4^I$5),0)</f>
        <v>0</v>
      </c>
      <c r="J9" s="9">
        <f>ROUND($D9*$E9*($C$4^J$5),0)</f>
        <v>0</v>
      </c>
      <c r="K9" s="9">
        <f>ROUND($D9*$E9*($C$4^K$5),0)</f>
        <v>0</v>
      </c>
      <c r="L9" s="9">
        <f>ROUND($D9*$E9*($C$4^L$5),0)</f>
        <v>0</v>
      </c>
      <c r="M9" s="9">
        <f>SUM(H9:L9)</f>
        <v>0</v>
      </c>
    </row>
    <row r="10" spans="1:13" x14ac:dyDescent="0.25">
      <c r="D10" s="9"/>
      <c r="E10" s="21"/>
      <c r="F10" s="21">
        <v>0</v>
      </c>
      <c r="G10" s="21"/>
      <c r="H10" s="9">
        <f>ROUND($D9*$F10*($C$4^H$5),0)</f>
        <v>0</v>
      </c>
      <c r="I10" s="9">
        <f>ROUND($D9*$F10*($C$4^I$5),0)</f>
        <v>0</v>
      </c>
      <c r="J10" s="9">
        <f>ROUND($D9*$F10*($C$4^J$5),0)</f>
        <v>0</v>
      </c>
      <c r="K10" s="9">
        <f>ROUND($D9*$F10*($C$4^K$5),0)</f>
        <v>0</v>
      </c>
      <c r="L10" s="9">
        <f>ROUND($D9*$F10*($C$4^L$5),0)</f>
        <v>0</v>
      </c>
      <c r="M10" s="9">
        <f>SUM(H10:L10)</f>
        <v>0</v>
      </c>
    </row>
    <row r="11" spans="1:13" x14ac:dyDescent="0.25">
      <c r="D11" s="9"/>
      <c r="E11" s="21"/>
      <c r="F11" s="21"/>
      <c r="G11" s="21"/>
      <c r="H11" s="9"/>
      <c r="I11" s="9"/>
      <c r="J11" s="9"/>
      <c r="K11" s="9"/>
      <c r="L11" s="9"/>
      <c r="M11" s="9"/>
    </row>
    <row r="12" spans="1:13" x14ac:dyDescent="0.25">
      <c r="A12" s="3" t="s">
        <v>45</v>
      </c>
      <c r="B12" s="9">
        <v>0</v>
      </c>
      <c r="C12" s="4">
        <v>9</v>
      </c>
      <c r="D12" s="9">
        <f>B12/C12</f>
        <v>0</v>
      </c>
      <c r="E12" s="21">
        <v>0</v>
      </c>
      <c r="F12" s="21"/>
      <c r="G12" s="21"/>
      <c r="H12" s="9">
        <f>ROUND($D12*$E12*($C$4^H$5),0)</f>
        <v>0</v>
      </c>
      <c r="I12" s="9">
        <f>ROUND($D12*$E12*($C$4^I$5),0)</f>
        <v>0</v>
      </c>
      <c r="J12" s="9">
        <f>ROUND($D12*$E12*($C$4^J$5),0)</f>
        <v>0</v>
      </c>
      <c r="K12" s="9">
        <f>ROUND($D12*$E12*($C$4^K$5),0)</f>
        <v>0</v>
      </c>
      <c r="L12" s="9">
        <f>ROUND($D12*$E12*($C$4^L$5),0)</f>
        <v>0</v>
      </c>
      <c r="M12" s="9">
        <f>SUM(H12:L12)</f>
        <v>0</v>
      </c>
    </row>
    <row r="13" spans="1:13" x14ac:dyDescent="0.25">
      <c r="D13" s="9"/>
      <c r="E13" s="21"/>
      <c r="F13" s="21">
        <v>0</v>
      </c>
      <c r="G13" s="21"/>
      <c r="H13" s="9">
        <f>ROUND($D12*$F13*($C$4^H$5),0)</f>
        <v>0</v>
      </c>
      <c r="I13" s="9">
        <f>ROUND($D12*$F13*($C$4^I$5),0)</f>
        <v>0</v>
      </c>
      <c r="J13" s="9">
        <f>ROUND($D12*$F13*($C$4^J$5),0)</f>
        <v>0</v>
      </c>
      <c r="K13" s="9">
        <f>ROUND($D12*$F13*($C$4^K$5),0)</f>
        <v>0</v>
      </c>
      <c r="L13" s="9">
        <f>ROUND($D12*$F13*($C$4^L$5),0)</f>
        <v>0</v>
      </c>
      <c r="M13" s="9">
        <f>SUM(H13:L13)</f>
        <v>0</v>
      </c>
    </row>
    <row r="14" spans="1:13" x14ac:dyDescent="0.25">
      <c r="D14" s="9"/>
      <c r="E14" s="21"/>
      <c r="F14" s="21"/>
      <c r="G14" s="21"/>
      <c r="H14" s="9"/>
      <c r="I14" s="9"/>
      <c r="J14" s="9"/>
      <c r="K14" s="9"/>
      <c r="L14" s="9"/>
      <c r="M14" s="9"/>
    </row>
    <row r="15" spans="1:13" x14ac:dyDescent="0.25">
      <c r="A15" s="3" t="s">
        <v>45</v>
      </c>
      <c r="B15" s="9">
        <v>0</v>
      </c>
      <c r="C15" s="4">
        <v>9</v>
      </c>
      <c r="D15" s="9">
        <f>B15/C15</f>
        <v>0</v>
      </c>
      <c r="E15" s="21">
        <v>0</v>
      </c>
      <c r="F15" s="21"/>
      <c r="G15" s="21"/>
      <c r="H15" s="9">
        <f>ROUND($D15*$E15*($C$4^H$5),0)</f>
        <v>0</v>
      </c>
      <c r="I15" s="9">
        <f>ROUND($D15*$E15*($C$4^I$5),0)</f>
        <v>0</v>
      </c>
      <c r="J15" s="9">
        <f>ROUND($D15*$E15*($C$4^J$5),0)</f>
        <v>0</v>
      </c>
      <c r="K15" s="9">
        <f>ROUND($D15*$E15*($C$4^K$5),0)</f>
        <v>0</v>
      </c>
      <c r="L15" s="9">
        <f>ROUND($D15*$E15*($C$4^L$5),0)</f>
        <v>0</v>
      </c>
      <c r="M15" s="9">
        <f>SUM(H15:L15)</f>
        <v>0</v>
      </c>
    </row>
    <row r="16" spans="1:13" x14ac:dyDescent="0.25">
      <c r="D16" s="9"/>
      <c r="E16" s="21"/>
      <c r="F16" s="21">
        <v>0</v>
      </c>
      <c r="G16" s="21"/>
      <c r="H16" s="9">
        <f>ROUND($D15*$F16*($C$4^H$5),0)</f>
        <v>0</v>
      </c>
      <c r="I16" s="9">
        <f>ROUND($D15*$F16*($C$4^I$5),0)</f>
        <v>0</v>
      </c>
      <c r="J16" s="9">
        <f>ROUND($D15*$F16*($C$4^J$5),0)</f>
        <v>0</v>
      </c>
      <c r="K16" s="9">
        <f>ROUND($D15*$F16*($C$4^K$5),0)</f>
        <v>0</v>
      </c>
      <c r="L16" s="9">
        <f>ROUND($D15*$F16*($C$4^L$5),0)</f>
        <v>0</v>
      </c>
      <c r="M16" s="9">
        <f>SUM(H16:L16)</f>
        <v>0</v>
      </c>
    </row>
    <row r="17" spans="1:13" x14ac:dyDescent="0.25">
      <c r="D17" s="9"/>
      <c r="E17" s="21"/>
      <c r="F17" s="21"/>
      <c r="G17" s="21"/>
      <c r="H17" s="9"/>
      <c r="I17" s="9"/>
      <c r="J17" s="9"/>
      <c r="K17" s="9"/>
      <c r="L17" s="9"/>
      <c r="M17" s="9"/>
    </row>
    <row r="18" spans="1:13" x14ac:dyDescent="0.25">
      <c r="A18" s="3" t="s">
        <v>45</v>
      </c>
      <c r="B18" s="9">
        <v>0</v>
      </c>
      <c r="C18" s="4">
        <v>9</v>
      </c>
      <c r="D18" s="9">
        <f>B18/C18</f>
        <v>0</v>
      </c>
      <c r="E18" s="21">
        <v>0</v>
      </c>
      <c r="F18" s="21"/>
      <c r="G18" s="21"/>
      <c r="H18" s="9">
        <f>ROUND($D18*$E18*($C$4^H$5),0)</f>
        <v>0</v>
      </c>
      <c r="I18" s="9">
        <f>ROUND($D18*$E18*($C$4^I$5),0)</f>
        <v>0</v>
      </c>
      <c r="J18" s="9">
        <f>ROUND($D18*$E18*($C$4^J$5),0)</f>
        <v>0</v>
      </c>
      <c r="K18" s="9">
        <f>ROUND($D18*$E18*($C$4^K$5),0)</f>
        <v>0</v>
      </c>
      <c r="L18" s="9">
        <f>ROUND($D18*$E18*($C$4^L$5),0)</f>
        <v>0</v>
      </c>
      <c r="M18" s="9">
        <f>SUM(H18:L18)</f>
        <v>0</v>
      </c>
    </row>
    <row r="19" spans="1:13" x14ac:dyDescent="0.25">
      <c r="D19" s="9"/>
      <c r="E19" s="21"/>
      <c r="F19" s="21">
        <v>0</v>
      </c>
      <c r="G19" s="21"/>
      <c r="H19" s="9">
        <f>ROUND($D18*$F19*($C$4^H$5),0)</f>
        <v>0</v>
      </c>
      <c r="I19" s="9">
        <f>ROUND($D18*$F19*($C$4^I$5),0)</f>
        <v>0</v>
      </c>
      <c r="J19" s="9">
        <f>ROUND($D18*$F19*($C$4^J$5),0)</f>
        <v>0</v>
      </c>
      <c r="K19" s="9">
        <f>ROUND($D18*$F19*($C$4^K$5),0)</f>
        <v>0</v>
      </c>
      <c r="L19" s="9">
        <f>ROUND($D18*$F19*($C$4^L$5),0)</f>
        <v>0</v>
      </c>
      <c r="M19" s="9">
        <f>SUM(H19:L19)</f>
        <v>0</v>
      </c>
    </row>
    <row r="20" spans="1:13" x14ac:dyDescent="0.25">
      <c r="C20" s="9"/>
      <c r="E20" s="10"/>
      <c r="F20" s="10"/>
      <c r="G20" s="10"/>
      <c r="H20" s="9"/>
      <c r="I20" s="9"/>
      <c r="J20" s="9"/>
      <c r="K20" s="9"/>
      <c r="L20" s="9"/>
      <c r="M20" s="9"/>
    </row>
    <row r="21" spans="1:13" x14ac:dyDescent="0.25">
      <c r="A21" s="3" t="s">
        <v>45</v>
      </c>
      <c r="B21" s="9">
        <v>0</v>
      </c>
      <c r="C21" s="4">
        <v>9</v>
      </c>
      <c r="D21" s="9">
        <f>B21/C21</f>
        <v>0</v>
      </c>
      <c r="E21" s="21">
        <v>0</v>
      </c>
      <c r="F21" s="21"/>
      <c r="G21" s="21"/>
      <c r="H21" s="9">
        <f>ROUND($D21*$E21*($C$4^H$5),0)</f>
        <v>0</v>
      </c>
      <c r="I21" s="9">
        <f>ROUND($D21*$E21*($C$4^I$5),0)</f>
        <v>0</v>
      </c>
      <c r="J21" s="9">
        <f>ROUND($D21*$E21*($C$4^J$5),0)</f>
        <v>0</v>
      </c>
      <c r="K21" s="9">
        <f>ROUND($D21*$E21*($C$4^K$5),0)</f>
        <v>0</v>
      </c>
      <c r="L21" s="9">
        <f>ROUND($D21*$E21*($C$4^L$5),0)</f>
        <v>0</v>
      </c>
      <c r="M21" s="9">
        <f>SUM(H21:L21)</f>
        <v>0</v>
      </c>
    </row>
    <row r="22" spans="1:13" x14ac:dyDescent="0.25">
      <c r="D22" s="9"/>
      <c r="E22" s="21"/>
      <c r="F22" s="21">
        <v>0</v>
      </c>
      <c r="G22" s="21"/>
      <c r="H22" s="9">
        <f>ROUND($D21*$F22*($C$4^H$5),0)</f>
        <v>0</v>
      </c>
      <c r="I22" s="9">
        <f>ROUND($D21*$F22*($C$4^I$5),0)</f>
        <v>0</v>
      </c>
      <c r="J22" s="9">
        <f>ROUND($D21*$F22*($C$4^J$5),0)</f>
        <v>0</v>
      </c>
      <c r="K22" s="9">
        <f>ROUND($D21*$F22*($C$4^K$5),0)</f>
        <v>0</v>
      </c>
      <c r="L22" s="9">
        <f>ROUND($D21*$F22*($C$4^L$5),0)</f>
        <v>0</v>
      </c>
      <c r="M22" s="9">
        <f>SUM(H22:L22)</f>
        <v>0</v>
      </c>
    </row>
    <row r="23" spans="1:13" x14ac:dyDescent="0.25">
      <c r="C23" s="9"/>
      <c r="E23" s="10"/>
      <c r="F23" s="10"/>
      <c r="G23" s="10"/>
      <c r="H23" s="9"/>
      <c r="I23" s="9"/>
      <c r="J23" s="9"/>
      <c r="K23" s="9"/>
      <c r="L23" s="9"/>
      <c r="M23" s="9"/>
    </row>
    <row r="24" spans="1:13" x14ac:dyDescent="0.25">
      <c r="A24" s="3" t="s">
        <v>45</v>
      </c>
      <c r="B24" s="9">
        <v>0</v>
      </c>
      <c r="C24" s="4">
        <v>9</v>
      </c>
      <c r="D24" s="9">
        <f>B24/C24</f>
        <v>0</v>
      </c>
      <c r="E24" s="21">
        <v>0</v>
      </c>
      <c r="F24" s="21"/>
      <c r="G24" s="21"/>
      <c r="H24" s="9">
        <f>ROUND($D24*$E24*($C$4^H$5),0)</f>
        <v>0</v>
      </c>
      <c r="I24" s="9">
        <f>ROUND($D24*$E24*($C$4^I$5),0)</f>
        <v>0</v>
      </c>
      <c r="J24" s="9">
        <f>ROUND($D24*$E24*($C$4^J$5),0)</f>
        <v>0</v>
      </c>
      <c r="K24" s="9">
        <f>ROUND($D24*$E24*($C$4^K$5),0)</f>
        <v>0</v>
      </c>
      <c r="L24" s="9">
        <f>ROUND($D24*$E24*($C$4^L$5),0)</f>
        <v>0</v>
      </c>
      <c r="M24" s="9">
        <f>SUM(H24:L24)</f>
        <v>0</v>
      </c>
    </row>
    <row r="25" spans="1:13" x14ac:dyDescent="0.25">
      <c r="D25" s="9"/>
      <c r="E25" s="21"/>
      <c r="F25" s="21">
        <v>0</v>
      </c>
      <c r="G25" s="21"/>
      <c r="H25" s="9">
        <f>ROUND($D24*$F25*($C$4^H$5),0)</f>
        <v>0</v>
      </c>
      <c r="I25" s="9">
        <f>ROUND($D24*$F25*($C$4^I$5),0)</f>
        <v>0</v>
      </c>
      <c r="J25" s="9">
        <f>ROUND($D24*$F25*($C$4^J$5),0)</f>
        <v>0</v>
      </c>
      <c r="K25" s="9">
        <f>ROUND($D24*$F25*($C$4^K$5),0)</f>
        <v>0</v>
      </c>
      <c r="L25" s="9">
        <f>ROUND($D24*$F25*($C$4^L$5),0)</f>
        <v>0</v>
      </c>
      <c r="M25" s="9">
        <f>SUM(H25:L25)</f>
        <v>0</v>
      </c>
    </row>
    <row r="26" spans="1:13" x14ac:dyDescent="0.25">
      <c r="D26" s="9"/>
      <c r="E26" s="21"/>
      <c r="F26" s="21"/>
      <c r="G26" s="21"/>
      <c r="H26" s="9"/>
      <c r="I26" s="9"/>
      <c r="J26" s="9"/>
      <c r="K26" s="9"/>
      <c r="L26" s="9"/>
      <c r="M26" s="9"/>
    </row>
    <row r="27" spans="1:13" x14ac:dyDescent="0.25">
      <c r="C27" s="9"/>
      <c r="D27" s="10"/>
      <c r="E27" s="10"/>
      <c r="G27" s="10"/>
      <c r="M27" s="7"/>
    </row>
    <row r="28" spans="1:13" x14ac:dyDescent="0.25">
      <c r="A28" s="11" t="s">
        <v>37</v>
      </c>
      <c r="B28" s="11"/>
      <c r="C28" s="11"/>
      <c r="D28" s="11"/>
      <c r="E28" s="11"/>
      <c r="F28" s="11"/>
      <c r="G28" s="11"/>
      <c r="H28" s="12">
        <f>SUM(H6:H25)</f>
        <v>0</v>
      </c>
      <c r="I28" s="12">
        <f t="shared" ref="I28:L28" si="0">SUM(I6:I25)</f>
        <v>0</v>
      </c>
      <c r="J28" s="12">
        <f t="shared" si="0"/>
        <v>0</v>
      </c>
      <c r="K28" s="12">
        <f t="shared" si="0"/>
        <v>0</v>
      </c>
      <c r="L28" s="12">
        <f t="shared" si="0"/>
        <v>0</v>
      </c>
      <c r="M28" s="12">
        <f>SUM(H28:L28)</f>
        <v>0</v>
      </c>
    </row>
    <row r="29" spans="1:13" x14ac:dyDescent="0.25">
      <c r="C29" s="9"/>
      <c r="E29" s="10"/>
      <c r="F29" s="10"/>
      <c r="G29" s="10"/>
      <c r="H29" s="9"/>
      <c r="I29" s="9"/>
      <c r="J29" s="9"/>
      <c r="K29" s="9"/>
      <c r="L29" s="9"/>
      <c r="M29" s="9"/>
    </row>
    <row r="30" spans="1:13" ht="15" customHeight="1" x14ac:dyDescent="0.25">
      <c r="A30" s="2" t="s">
        <v>38</v>
      </c>
      <c r="B30" s="5"/>
      <c r="C30" s="5"/>
      <c r="D30" s="5"/>
      <c r="E30" s="5"/>
      <c r="F30" s="5"/>
      <c r="G30" s="5"/>
      <c r="H30" s="6" t="s">
        <v>0</v>
      </c>
      <c r="I30" s="6" t="s">
        <v>1</v>
      </c>
      <c r="J30" s="6" t="s">
        <v>2</v>
      </c>
      <c r="K30" s="6" t="s">
        <v>54</v>
      </c>
      <c r="L30" s="6" t="s">
        <v>55</v>
      </c>
      <c r="M30" s="6" t="s">
        <v>3</v>
      </c>
    </row>
    <row r="31" spans="1:13" ht="30" customHeight="1" x14ac:dyDescent="0.25">
      <c r="A31" s="3" t="s">
        <v>40</v>
      </c>
      <c r="B31" t="s">
        <v>52</v>
      </c>
      <c r="C31" s="4" t="s">
        <v>53</v>
      </c>
      <c r="D31" s="9" t="s">
        <v>51</v>
      </c>
      <c r="E31" s="10" t="s">
        <v>49</v>
      </c>
      <c r="F31" s="10"/>
      <c r="G31" s="10"/>
      <c r="H31" s="9"/>
      <c r="I31" s="9"/>
      <c r="J31" s="9"/>
      <c r="K31" s="9"/>
      <c r="L31" s="9"/>
      <c r="M31" s="9"/>
    </row>
    <row r="32" spans="1:13" x14ac:dyDescent="0.25">
      <c r="A32" s="3" t="s">
        <v>60</v>
      </c>
      <c r="B32" s="9"/>
      <c r="C32" s="4">
        <v>12</v>
      </c>
      <c r="D32" s="9">
        <f>B32/C32</f>
        <v>0</v>
      </c>
      <c r="E32" s="21">
        <v>0</v>
      </c>
      <c r="F32" s="21"/>
      <c r="G32" s="21"/>
      <c r="H32" s="9">
        <f>ROUND($D32*$E32*($C$4^H$5),0)</f>
        <v>0</v>
      </c>
      <c r="I32" s="9">
        <f>ROUND($D32*$E32*($C$4^I$5),0)</f>
        <v>0</v>
      </c>
      <c r="J32" s="9">
        <f>ROUND($D32*$E32*($C$4^J$5),0)</f>
        <v>0</v>
      </c>
      <c r="K32" s="9">
        <f>ROUND($D32*$E32*($C$4^K$5),0)</f>
        <v>0</v>
      </c>
      <c r="L32" s="9">
        <f>ROUND($D32*$E32*($C$4^L$5),0)</f>
        <v>0</v>
      </c>
      <c r="M32" s="9">
        <f>SUM(H32:L32)</f>
        <v>0</v>
      </c>
    </row>
    <row r="33" spans="1:13" x14ac:dyDescent="0.25">
      <c r="C33" s="3"/>
      <c r="D33" s="9"/>
      <c r="E33" s="21"/>
      <c r="F33" s="21"/>
      <c r="G33" s="21"/>
      <c r="H33" s="9"/>
      <c r="I33" s="9"/>
      <c r="J33" s="9"/>
      <c r="K33" s="9"/>
      <c r="L33" s="9"/>
      <c r="M33" s="9"/>
    </row>
    <row r="34" spans="1:13" x14ac:dyDescent="0.25">
      <c r="B34" t="s">
        <v>52</v>
      </c>
      <c r="C34" s="7" t="s">
        <v>53</v>
      </c>
      <c r="D34" s="9" t="s">
        <v>51</v>
      </c>
      <c r="E34" s="10" t="s">
        <v>49</v>
      </c>
      <c r="F34" s="10" t="s">
        <v>50</v>
      </c>
      <c r="G34" s="4" t="s">
        <v>42</v>
      </c>
      <c r="H34" s="9"/>
      <c r="I34" s="9"/>
      <c r="J34" s="9"/>
      <c r="K34" s="9"/>
      <c r="L34" s="9"/>
      <c r="M34" s="9"/>
    </row>
    <row r="35" spans="1:13" x14ac:dyDescent="0.25">
      <c r="A35" s="3" t="s">
        <v>79</v>
      </c>
      <c r="B35" s="9"/>
      <c r="C35" s="4">
        <v>9</v>
      </c>
      <c r="D35" s="9">
        <f>B35/C35</f>
        <v>0</v>
      </c>
      <c r="E35" s="21">
        <v>0</v>
      </c>
      <c r="F35" s="21"/>
      <c r="G35" s="4">
        <v>0</v>
      </c>
      <c r="H35" s="9">
        <f>ROUND($G$35*$D35*$E35,0)</f>
        <v>0</v>
      </c>
      <c r="I35" s="9">
        <f>ROUND($G$35*$D35*$E35,0)</f>
        <v>0</v>
      </c>
      <c r="J35" s="9">
        <f>ROUND($G$35*$D35*$E35,0)</f>
        <v>0</v>
      </c>
      <c r="K35" s="9">
        <f>ROUND($G$35*$D35*$E35,0)</f>
        <v>0</v>
      </c>
      <c r="L35" s="9">
        <f>ROUND($G$35*$D35*$E35,0)</f>
        <v>0</v>
      </c>
      <c r="M35" s="9">
        <f>SUM(H35:L35)</f>
        <v>0</v>
      </c>
    </row>
    <row r="36" spans="1:13" x14ac:dyDescent="0.25">
      <c r="D36" s="9"/>
      <c r="E36" s="21"/>
      <c r="F36" s="21">
        <v>0</v>
      </c>
      <c r="H36" s="9">
        <f>ROUND($G$35*$D35*$F36,0)</f>
        <v>0</v>
      </c>
      <c r="I36" s="9">
        <f>ROUND($G$35*$D35*$F36,0)</f>
        <v>0</v>
      </c>
      <c r="J36" s="9">
        <f>ROUND($G$35*$D35*$F36,0)</f>
        <v>0</v>
      </c>
      <c r="K36" s="9">
        <f>ROUND($G$35*$D35*$F36,0)</f>
        <v>0</v>
      </c>
      <c r="L36" s="9">
        <f>ROUND($G$35*$D35*$F36,0)</f>
        <v>0</v>
      </c>
      <c r="M36" s="9">
        <f>SUM(H36:L36)</f>
        <v>0</v>
      </c>
    </row>
    <row r="37" spans="1:13" x14ac:dyDescent="0.25">
      <c r="D37" s="9"/>
      <c r="E37" s="21"/>
      <c r="F37" s="21"/>
      <c r="H37" s="9"/>
      <c r="I37" s="9"/>
      <c r="J37" s="9"/>
      <c r="K37" s="9"/>
      <c r="L37" s="9"/>
      <c r="M37" s="9"/>
    </row>
    <row r="38" spans="1:13" x14ac:dyDescent="0.25">
      <c r="A38" s="3" t="s">
        <v>61</v>
      </c>
      <c r="B38" s="9"/>
      <c r="C38" s="4">
        <v>9</v>
      </c>
      <c r="D38" s="9">
        <f>B38/C38</f>
        <v>0</v>
      </c>
      <c r="E38" s="21">
        <v>0</v>
      </c>
      <c r="F38" s="21"/>
      <c r="G38" s="4">
        <v>0</v>
      </c>
      <c r="H38" s="9">
        <f>ROUND($G$38*$D38*$E38,0)</f>
        <v>0</v>
      </c>
      <c r="I38" s="9">
        <f>ROUND($G$38*$D38*$E38,0)</f>
        <v>0</v>
      </c>
      <c r="J38" s="9">
        <f>ROUND($G$38*$D38*$E38,0)</f>
        <v>0</v>
      </c>
      <c r="K38" s="9">
        <f>ROUND($G$38*$D38*$E38,0)</f>
        <v>0</v>
      </c>
      <c r="L38" s="9">
        <f>ROUND($G$38*$D38*$E38,0)</f>
        <v>0</v>
      </c>
      <c r="M38" s="9">
        <f>SUM(H38:L38)</f>
        <v>0</v>
      </c>
    </row>
    <row r="39" spans="1:13" x14ac:dyDescent="0.25">
      <c r="C39" s="3"/>
      <c r="D39" s="9"/>
      <c r="E39" s="21"/>
      <c r="F39" s="21">
        <v>0</v>
      </c>
      <c r="G39" s="3"/>
      <c r="H39" s="9">
        <f>ROUND($G$38*$D38*$F39,0)</f>
        <v>0</v>
      </c>
      <c r="I39" s="9">
        <f>ROUND($G$38*$D38*$F39,0)</f>
        <v>0</v>
      </c>
      <c r="J39" s="9">
        <f>ROUND($G$38*$D38*$F39,0)</f>
        <v>0</v>
      </c>
      <c r="K39" s="9">
        <f>ROUND($G$38*$D38*$F39,0)</f>
        <v>0</v>
      </c>
      <c r="L39" s="9">
        <f>ROUND($G$38*$D38*$F39,0)</f>
        <v>0</v>
      </c>
      <c r="M39" s="9">
        <f>SUM(H39:L39)</f>
        <v>0</v>
      </c>
    </row>
    <row r="40" spans="1:13" x14ac:dyDescent="0.2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11" t="s">
        <v>41</v>
      </c>
      <c r="B41" s="11"/>
      <c r="C41" s="11"/>
      <c r="D41" s="11"/>
      <c r="E41" s="11"/>
      <c r="F41" s="11"/>
      <c r="G41" s="11"/>
      <c r="H41" s="12">
        <f>SUM(H32:H40)</f>
        <v>0</v>
      </c>
      <c r="I41" s="12">
        <f>SUM(I32:I40)</f>
        <v>0</v>
      </c>
      <c r="J41" s="12">
        <f>SUM(J32:J40)</f>
        <v>0</v>
      </c>
      <c r="K41" s="12">
        <f>SUM(K32:K40)</f>
        <v>0</v>
      </c>
      <c r="L41" s="12">
        <f>SUM(L32:L40)</f>
        <v>0</v>
      </c>
      <c r="M41" s="12">
        <f>SUM(H41:L41)</f>
        <v>0</v>
      </c>
    </row>
    <row r="42" spans="1:13" x14ac:dyDescent="0.25">
      <c r="C42" s="3"/>
      <c r="D42" s="3"/>
      <c r="E42" s="3"/>
      <c r="F42" s="3"/>
      <c r="G42" s="3"/>
    </row>
    <row r="43" spans="1:13" x14ac:dyDescent="0.25">
      <c r="A43" s="2" t="s">
        <v>27</v>
      </c>
      <c r="B43" s="5"/>
      <c r="C43" s="5"/>
      <c r="D43" s="5"/>
      <c r="E43" s="5"/>
      <c r="F43" s="5"/>
      <c r="G43" s="5"/>
      <c r="H43" s="6" t="s">
        <v>0</v>
      </c>
      <c r="I43" s="6" t="s">
        <v>1</v>
      </c>
      <c r="J43" s="6" t="s">
        <v>2</v>
      </c>
      <c r="K43" s="6" t="s">
        <v>54</v>
      </c>
      <c r="L43" s="6" t="s">
        <v>55</v>
      </c>
      <c r="M43" s="6" t="s">
        <v>3</v>
      </c>
    </row>
    <row r="44" spans="1:13" x14ac:dyDescent="0.25">
      <c r="C44" s="3"/>
      <c r="E44" s="4" t="s">
        <v>5</v>
      </c>
    </row>
    <row r="45" spans="1:13" x14ac:dyDescent="0.25">
      <c r="A45" s="3" t="s">
        <v>6</v>
      </c>
      <c r="C45" s="3"/>
      <c r="D45" s="3"/>
      <c r="E45" s="10">
        <v>0.41020000000000001</v>
      </c>
      <c r="F45" s="10"/>
      <c r="G45" s="10"/>
      <c r="H45" s="9">
        <f>ROUND($E45*SUM(H6,H9,H32,H12,H15,H24,H18,H21),0)</f>
        <v>0</v>
      </c>
      <c r="I45" s="9">
        <f t="shared" ref="I45:L45" si="1">ROUND($E45*SUM(I6,I9,I32,I12,I15,I24,I18,I21),0)</f>
        <v>0</v>
      </c>
      <c r="J45" s="9">
        <f t="shared" si="1"/>
        <v>0</v>
      </c>
      <c r="K45" s="9">
        <f t="shared" si="1"/>
        <v>0</v>
      </c>
      <c r="L45" s="9">
        <f t="shared" si="1"/>
        <v>0</v>
      </c>
      <c r="M45" s="9">
        <f>SUM(H45:L45)</f>
        <v>0</v>
      </c>
    </row>
    <row r="46" spans="1:13" x14ac:dyDescent="0.25">
      <c r="C46" s="3"/>
      <c r="D46" s="9"/>
      <c r="E46" s="10"/>
      <c r="F46" s="10"/>
      <c r="G46" s="10"/>
      <c r="H46" s="9"/>
      <c r="I46" s="9"/>
      <c r="J46" s="9"/>
      <c r="K46" s="9"/>
      <c r="L46" s="9"/>
      <c r="M46" s="9"/>
    </row>
    <row r="47" spans="1:13" x14ac:dyDescent="0.25">
      <c r="A47" s="3" t="s">
        <v>7</v>
      </c>
      <c r="C47" s="3"/>
      <c r="D47" s="9"/>
      <c r="E47" s="10">
        <v>0.25669999999999998</v>
      </c>
      <c r="F47" s="10"/>
      <c r="G47" s="10"/>
      <c r="H47" s="9">
        <f>ROUND($E47*SUM(H7,H10,H13,H16,H25,H19,H22),0)</f>
        <v>0</v>
      </c>
      <c r="I47" s="9">
        <f t="shared" ref="I47:L47" si="2">ROUND($E47*SUM(I7,I10,I13,I16,I25,I19,I22),0)</f>
        <v>0</v>
      </c>
      <c r="J47" s="9">
        <f t="shared" si="2"/>
        <v>0</v>
      </c>
      <c r="K47" s="9">
        <f t="shared" si="2"/>
        <v>0</v>
      </c>
      <c r="L47" s="9">
        <f t="shared" si="2"/>
        <v>0</v>
      </c>
      <c r="M47" s="9">
        <f>SUM(H47:L47)</f>
        <v>0</v>
      </c>
    </row>
    <row r="48" spans="1:13" x14ac:dyDescent="0.25">
      <c r="C48" s="3"/>
      <c r="D48" s="9"/>
      <c r="E48" s="10"/>
      <c r="F48" s="10"/>
      <c r="G48" s="10"/>
      <c r="H48" s="9"/>
      <c r="I48" s="9"/>
      <c r="J48" s="9"/>
      <c r="K48" s="9"/>
      <c r="L48" s="9"/>
      <c r="M48" s="9"/>
    </row>
    <row r="49" spans="1:13" x14ac:dyDescent="0.25">
      <c r="A49" s="3" t="s">
        <v>8</v>
      </c>
      <c r="C49" s="3"/>
      <c r="D49" s="9"/>
      <c r="E49" s="10">
        <v>6.1999999999999998E-3</v>
      </c>
      <c r="F49" s="10"/>
      <c r="G49" s="10"/>
      <c r="H49" s="9">
        <f>ROUND($E49*SUM(H35,H38),0)</f>
        <v>0</v>
      </c>
      <c r="I49" s="9">
        <f>ROUND($E49*SUM(I35,I38),0)</f>
        <v>0</v>
      </c>
      <c r="J49" s="9">
        <f>ROUND($E49*SUM(J35,J38),0)</f>
        <v>0</v>
      </c>
      <c r="K49" s="9">
        <f>ROUND($E49*SUM(K35,K38),0)</f>
        <v>0</v>
      </c>
      <c r="L49" s="9">
        <f>ROUND($E49*SUM(L35,L38),0)</f>
        <v>0</v>
      </c>
      <c r="M49" s="9">
        <f>SUM(H49:L49)</f>
        <v>0</v>
      </c>
    </row>
    <row r="50" spans="1:13" x14ac:dyDescent="0.25">
      <c r="C50" s="3"/>
      <c r="D50" s="9"/>
      <c r="E50" s="10"/>
      <c r="F50" s="10"/>
      <c r="G50" s="10"/>
      <c r="H50" s="9"/>
      <c r="I50" s="9"/>
      <c r="J50" s="9"/>
      <c r="K50" s="9"/>
      <c r="L50" s="9"/>
      <c r="M50" s="9"/>
    </row>
    <row r="51" spans="1:13" x14ac:dyDescent="0.25">
      <c r="A51" s="3" t="s">
        <v>9</v>
      </c>
      <c r="C51" s="3"/>
      <c r="D51" s="9"/>
      <c r="E51" s="10">
        <v>8.3299999999999999E-2</v>
      </c>
      <c r="F51" s="10"/>
      <c r="G51" s="10"/>
      <c r="H51" s="9">
        <f>ROUND($E51*SUM(H36,H39),0)</f>
        <v>0</v>
      </c>
      <c r="I51" s="9">
        <f>ROUND($E51*SUM(I36,I39),0)</f>
        <v>0</v>
      </c>
      <c r="J51" s="9">
        <f>ROUND($E51*SUM(J36,J39),0)</f>
        <v>0</v>
      </c>
      <c r="K51" s="9">
        <f>ROUND($E51*SUM(K36,K39),0)</f>
        <v>0</v>
      </c>
      <c r="L51" s="9">
        <f>ROUND($E51*SUM(L36,L39),0)</f>
        <v>0</v>
      </c>
      <c r="M51" s="9">
        <f>SUM(H51:L51)</f>
        <v>0</v>
      </c>
    </row>
    <row r="52" spans="1:13" x14ac:dyDescent="0.25">
      <c r="C52" s="3"/>
      <c r="D52" s="3"/>
      <c r="E52" s="3"/>
      <c r="F52" s="3"/>
      <c r="G52" s="3"/>
    </row>
    <row r="53" spans="1:13" x14ac:dyDescent="0.25">
      <c r="A53" s="11" t="s">
        <v>10</v>
      </c>
      <c r="B53" s="11"/>
      <c r="C53" s="11"/>
      <c r="D53" s="11"/>
      <c r="E53" s="11"/>
      <c r="F53" s="11"/>
      <c r="G53" s="11"/>
      <c r="H53" s="12">
        <f t="shared" ref="H53:J53" si="3">SUM(H45:H51)</f>
        <v>0</v>
      </c>
      <c r="I53" s="12">
        <f t="shared" si="3"/>
        <v>0</v>
      </c>
      <c r="J53" s="12">
        <f t="shared" si="3"/>
        <v>0</v>
      </c>
      <c r="K53" s="12">
        <f t="shared" ref="K53:L53" si="4">SUM(K45:K51)</f>
        <v>0</v>
      </c>
      <c r="L53" s="12">
        <f t="shared" si="4"/>
        <v>0</v>
      </c>
      <c r="M53" s="12">
        <f>SUM(H53:L53)</f>
        <v>0</v>
      </c>
    </row>
    <row r="54" spans="1:13" x14ac:dyDescent="0.25">
      <c r="C54" s="3"/>
      <c r="D54" s="3"/>
      <c r="E54" s="3"/>
      <c r="F54" s="3"/>
      <c r="G54" s="3"/>
    </row>
    <row r="55" spans="1:13" x14ac:dyDescent="0.25">
      <c r="A55" s="2" t="s">
        <v>29</v>
      </c>
      <c r="B55" s="5"/>
      <c r="C55" s="5"/>
      <c r="D55" s="5"/>
      <c r="E55" s="5"/>
      <c r="F55" s="5"/>
      <c r="G55" s="5"/>
      <c r="H55" s="6" t="s">
        <v>0</v>
      </c>
      <c r="I55" s="6" t="s">
        <v>1</v>
      </c>
      <c r="J55" s="6" t="s">
        <v>2</v>
      </c>
      <c r="K55" s="6" t="s">
        <v>54</v>
      </c>
      <c r="L55" s="6" t="s">
        <v>55</v>
      </c>
      <c r="M55" s="6" t="s">
        <v>3</v>
      </c>
    </row>
    <row r="56" spans="1:13" x14ac:dyDescent="0.25">
      <c r="A56" t="s">
        <v>46</v>
      </c>
      <c r="C56" s="3"/>
      <c r="D56" s="3"/>
      <c r="E56" s="3"/>
      <c r="F56" s="3"/>
      <c r="G56" s="3"/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f>SUM(H56:L56)</f>
        <v>0</v>
      </c>
    </row>
    <row r="57" spans="1:13" x14ac:dyDescent="0.25">
      <c r="A57" t="s">
        <v>65</v>
      </c>
      <c r="C57" s="3"/>
      <c r="D57" s="3"/>
      <c r="E57" s="3"/>
      <c r="F57" s="3"/>
      <c r="G57" s="3"/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f>SUM(H57:L57)</f>
        <v>0</v>
      </c>
    </row>
    <row r="58" spans="1:13" x14ac:dyDescent="0.25">
      <c r="C58" s="3"/>
      <c r="D58" s="3"/>
      <c r="E58" s="3"/>
      <c r="F58" s="3"/>
      <c r="G58" s="3"/>
    </row>
    <row r="59" spans="1:13" x14ac:dyDescent="0.25">
      <c r="A59" s="11" t="s">
        <v>20</v>
      </c>
      <c r="B59" s="11"/>
      <c r="C59" s="11"/>
      <c r="D59" s="11"/>
      <c r="E59" s="11"/>
      <c r="F59" s="11"/>
      <c r="G59" s="11"/>
      <c r="H59" s="12">
        <f>SUM(H56:H58)</f>
        <v>0</v>
      </c>
      <c r="I59" s="12">
        <f t="shared" ref="I59:L59" si="5">SUM(I56:I58)</f>
        <v>0</v>
      </c>
      <c r="J59" s="12">
        <f t="shared" si="5"/>
        <v>0</v>
      </c>
      <c r="K59" s="12">
        <f t="shared" si="5"/>
        <v>0</v>
      </c>
      <c r="L59" s="12">
        <f t="shared" si="5"/>
        <v>0</v>
      </c>
      <c r="M59" s="12">
        <f>SUM(H59:L59)</f>
        <v>0</v>
      </c>
    </row>
    <row r="60" spans="1:13" x14ac:dyDescent="0.25">
      <c r="C60" s="3"/>
      <c r="D60" s="3"/>
      <c r="E60" s="3"/>
      <c r="F60" s="3"/>
      <c r="G60" s="3"/>
    </row>
    <row r="61" spans="1:13" x14ac:dyDescent="0.25">
      <c r="A61" s="2" t="s">
        <v>28</v>
      </c>
      <c r="B61" s="5"/>
      <c r="C61" s="5"/>
      <c r="D61" s="5"/>
      <c r="E61" s="5"/>
      <c r="F61" s="5"/>
      <c r="G61" s="5"/>
      <c r="H61" s="6" t="s">
        <v>0</v>
      </c>
      <c r="I61" s="6" t="s">
        <v>1</v>
      </c>
      <c r="J61" s="6" t="s">
        <v>2</v>
      </c>
      <c r="K61" s="6" t="s">
        <v>54</v>
      </c>
      <c r="L61" s="6" t="s">
        <v>55</v>
      </c>
      <c r="M61" s="6" t="s">
        <v>3</v>
      </c>
    </row>
    <row r="62" spans="1:13" x14ac:dyDescent="0.25">
      <c r="A62" s="13" t="s">
        <v>69</v>
      </c>
      <c r="B62" s="4" t="s">
        <v>11</v>
      </c>
      <c r="C62" s="4" t="s">
        <v>12</v>
      </c>
      <c r="D62" s="4" t="s">
        <v>13</v>
      </c>
      <c r="E62" s="4" t="s">
        <v>14</v>
      </c>
      <c r="F62" s="13"/>
      <c r="G62" s="13"/>
      <c r="H62" s="9"/>
      <c r="I62" s="9"/>
      <c r="J62" s="9"/>
      <c r="K62" s="9"/>
      <c r="L62" s="9"/>
      <c r="M62" s="9"/>
    </row>
    <row r="63" spans="1:13" x14ac:dyDescent="0.25">
      <c r="A63" s="13" t="s">
        <v>15</v>
      </c>
      <c r="B63" s="9">
        <v>700</v>
      </c>
      <c r="F63" s="13"/>
      <c r="G63" s="13"/>
      <c r="H63" s="9">
        <f>ROUND($B63*$C63*$D63*$E63,0)</f>
        <v>0</v>
      </c>
      <c r="I63" s="9">
        <f t="shared" ref="I63:L63" si="6">ROUND($B63*$C63*$D63*$E63,0)</f>
        <v>0</v>
      </c>
      <c r="J63" s="9">
        <f t="shared" si="6"/>
        <v>0</v>
      </c>
      <c r="K63" s="9">
        <f t="shared" si="6"/>
        <v>0</v>
      </c>
      <c r="L63" s="9">
        <f t="shared" si="6"/>
        <v>0</v>
      </c>
      <c r="M63" s="9">
        <f>SUM(H63:L63)</f>
        <v>0</v>
      </c>
    </row>
    <row r="64" spans="1:13" x14ac:dyDescent="0.25">
      <c r="A64" s="13" t="s">
        <v>16</v>
      </c>
      <c r="B64" s="9">
        <v>175</v>
      </c>
      <c r="F64" s="13"/>
      <c r="G64" s="13"/>
      <c r="H64" s="9">
        <f t="shared" ref="H64:L66" si="7">ROUND($B64*$C64*$D64*$E64,0)</f>
        <v>0</v>
      </c>
      <c r="I64" s="9">
        <f t="shared" si="7"/>
        <v>0</v>
      </c>
      <c r="J64" s="9">
        <f t="shared" si="7"/>
        <v>0</v>
      </c>
      <c r="K64" s="9">
        <f t="shared" si="7"/>
        <v>0</v>
      </c>
      <c r="L64" s="9">
        <f t="shared" si="7"/>
        <v>0</v>
      </c>
      <c r="M64" s="9">
        <f>SUM(H64:L64)</f>
        <v>0</v>
      </c>
    </row>
    <row r="65" spans="1:13" x14ac:dyDescent="0.25">
      <c r="A65" s="13" t="s">
        <v>17</v>
      </c>
      <c r="B65" s="9">
        <v>59</v>
      </c>
      <c r="F65" s="13"/>
      <c r="G65" s="13"/>
      <c r="H65" s="9">
        <f t="shared" si="7"/>
        <v>0</v>
      </c>
      <c r="I65" s="9">
        <f t="shared" si="7"/>
        <v>0</v>
      </c>
      <c r="J65" s="9">
        <f t="shared" si="7"/>
        <v>0</v>
      </c>
      <c r="K65" s="9">
        <f t="shared" si="7"/>
        <v>0</v>
      </c>
      <c r="L65" s="9">
        <f t="shared" si="7"/>
        <v>0</v>
      </c>
      <c r="M65" s="9">
        <f>SUM(H65:L65)</f>
        <v>0</v>
      </c>
    </row>
    <row r="66" spans="1:13" x14ac:dyDescent="0.25">
      <c r="A66" s="13" t="s">
        <v>18</v>
      </c>
      <c r="B66" s="9">
        <v>30</v>
      </c>
      <c r="F66" s="13"/>
      <c r="G66" s="13"/>
      <c r="H66" s="9">
        <f t="shared" si="7"/>
        <v>0</v>
      </c>
      <c r="I66" s="9">
        <f t="shared" si="7"/>
        <v>0</v>
      </c>
      <c r="J66" s="9">
        <f t="shared" si="7"/>
        <v>0</v>
      </c>
      <c r="K66" s="9">
        <f t="shared" si="7"/>
        <v>0</v>
      </c>
      <c r="L66" s="9">
        <f t="shared" si="7"/>
        <v>0</v>
      </c>
      <c r="M66" s="9">
        <f>SUM(H66:L66)</f>
        <v>0</v>
      </c>
    </row>
    <row r="67" spans="1:13" x14ac:dyDescent="0.25">
      <c r="C67" s="3"/>
      <c r="D67" s="3"/>
      <c r="E67" s="3"/>
      <c r="F67" s="13"/>
      <c r="G67" s="13"/>
    </row>
    <row r="68" spans="1:13" x14ac:dyDescent="0.25">
      <c r="A68" s="13" t="s">
        <v>69</v>
      </c>
      <c r="B68" s="4" t="s">
        <v>11</v>
      </c>
      <c r="C68" s="4" t="s">
        <v>12</v>
      </c>
      <c r="D68" s="4" t="s">
        <v>13</v>
      </c>
      <c r="E68" s="4" t="s">
        <v>14</v>
      </c>
      <c r="F68" s="13"/>
      <c r="G68" s="13"/>
      <c r="H68" s="9"/>
      <c r="I68" s="9"/>
      <c r="J68" s="9"/>
      <c r="K68" s="9"/>
      <c r="L68" s="9"/>
      <c r="M68" s="9"/>
    </row>
    <row r="69" spans="1:13" x14ac:dyDescent="0.25">
      <c r="A69" s="13" t="s">
        <v>15</v>
      </c>
      <c r="B69" s="9">
        <v>700</v>
      </c>
      <c r="F69" s="13"/>
      <c r="G69" s="13"/>
      <c r="H69" s="9">
        <f>ROUND($B69*$C69*$D69*$E69,0)</f>
        <v>0</v>
      </c>
      <c r="I69" s="9">
        <f t="shared" ref="I69:L69" si="8">ROUND($B69*$C69*$D69*$E69,0)</f>
        <v>0</v>
      </c>
      <c r="J69" s="9">
        <f t="shared" si="8"/>
        <v>0</v>
      </c>
      <c r="K69" s="9">
        <f t="shared" si="8"/>
        <v>0</v>
      </c>
      <c r="L69" s="9">
        <f t="shared" si="8"/>
        <v>0</v>
      </c>
      <c r="M69" s="9">
        <f>SUM(H69:L69)</f>
        <v>0</v>
      </c>
    </row>
    <row r="70" spans="1:13" x14ac:dyDescent="0.25">
      <c r="A70" s="13" t="s">
        <v>16</v>
      </c>
      <c r="B70" s="9">
        <v>175</v>
      </c>
      <c r="F70" s="13"/>
      <c r="G70" s="13"/>
      <c r="H70" s="9">
        <f t="shared" ref="H70:L72" si="9">ROUND($B70*$C70*$D70*$E70,0)</f>
        <v>0</v>
      </c>
      <c r="I70" s="9">
        <f t="shared" si="9"/>
        <v>0</v>
      </c>
      <c r="J70" s="9">
        <f t="shared" si="9"/>
        <v>0</v>
      </c>
      <c r="K70" s="9">
        <f t="shared" si="9"/>
        <v>0</v>
      </c>
      <c r="L70" s="9">
        <f t="shared" si="9"/>
        <v>0</v>
      </c>
      <c r="M70" s="9">
        <f>SUM(H70:L70)</f>
        <v>0</v>
      </c>
    </row>
    <row r="71" spans="1:13" x14ac:dyDescent="0.25">
      <c r="A71" s="13" t="s">
        <v>17</v>
      </c>
      <c r="B71" s="9">
        <v>59</v>
      </c>
      <c r="F71" s="13"/>
      <c r="G71" s="13"/>
      <c r="H71" s="9">
        <f t="shared" si="9"/>
        <v>0</v>
      </c>
      <c r="I71" s="9">
        <f t="shared" si="9"/>
        <v>0</v>
      </c>
      <c r="J71" s="9">
        <f t="shared" si="9"/>
        <v>0</v>
      </c>
      <c r="K71" s="9">
        <f t="shared" si="9"/>
        <v>0</v>
      </c>
      <c r="L71" s="9">
        <f t="shared" si="9"/>
        <v>0</v>
      </c>
      <c r="M71" s="9">
        <f>SUM(H71:L71)</f>
        <v>0</v>
      </c>
    </row>
    <row r="72" spans="1:13" x14ac:dyDescent="0.25">
      <c r="A72" s="13" t="s">
        <v>18</v>
      </c>
      <c r="B72" s="9">
        <v>30</v>
      </c>
      <c r="F72" s="13"/>
      <c r="G72" s="13"/>
      <c r="H72" s="9">
        <f t="shared" si="9"/>
        <v>0</v>
      </c>
      <c r="I72" s="9">
        <f t="shared" si="9"/>
        <v>0</v>
      </c>
      <c r="J72" s="9">
        <f t="shared" si="9"/>
        <v>0</v>
      </c>
      <c r="K72" s="9">
        <f t="shared" si="9"/>
        <v>0</v>
      </c>
      <c r="L72" s="9">
        <f t="shared" si="9"/>
        <v>0</v>
      </c>
      <c r="M72" s="9">
        <f>SUM(H72:L72)</f>
        <v>0</v>
      </c>
    </row>
    <row r="73" spans="1:13" x14ac:dyDescent="0.25">
      <c r="A73" s="13"/>
      <c r="B73" s="9"/>
      <c r="F73" s="13"/>
      <c r="G73" s="13"/>
      <c r="H73" s="9"/>
      <c r="I73" s="9"/>
      <c r="J73" s="9"/>
      <c r="K73" s="9"/>
      <c r="L73" s="9"/>
      <c r="M73" s="9"/>
    </row>
    <row r="74" spans="1:13" x14ac:dyDescent="0.25">
      <c r="A74" s="13" t="s">
        <v>69</v>
      </c>
      <c r="B74" s="9" t="s">
        <v>11</v>
      </c>
      <c r="C74" s="4" t="s">
        <v>12</v>
      </c>
      <c r="D74" s="4" t="s">
        <v>13</v>
      </c>
      <c r="E74" s="4" t="s">
        <v>68</v>
      </c>
      <c r="F74" s="4" t="s">
        <v>67</v>
      </c>
      <c r="G74" s="13"/>
      <c r="H74" s="9"/>
      <c r="I74" s="9"/>
      <c r="J74" s="9"/>
      <c r="K74" s="9"/>
      <c r="L74" s="9"/>
      <c r="M74" s="9"/>
    </row>
    <row r="75" spans="1:13" x14ac:dyDescent="0.25">
      <c r="A75" s="13" t="s">
        <v>16</v>
      </c>
      <c r="B75" s="9">
        <v>175</v>
      </c>
      <c r="F75" s="13"/>
      <c r="G75" s="13"/>
      <c r="H75" s="9">
        <f t="shared" ref="H75:L76" si="10">ROUND($B75*$C75*$D75*$E75,0)</f>
        <v>0</v>
      </c>
      <c r="I75" s="9">
        <f t="shared" si="10"/>
        <v>0</v>
      </c>
      <c r="J75" s="9">
        <f t="shared" si="10"/>
        <v>0</v>
      </c>
      <c r="K75" s="9">
        <f t="shared" si="10"/>
        <v>0</v>
      </c>
      <c r="L75" s="9">
        <f t="shared" si="10"/>
        <v>0</v>
      </c>
      <c r="M75" s="9">
        <f>SUM(H75:L75)</f>
        <v>0</v>
      </c>
    </row>
    <row r="76" spans="1:13" x14ac:dyDescent="0.25">
      <c r="A76" s="13" t="s">
        <v>17</v>
      </c>
      <c r="B76" s="9">
        <v>59</v>
      </c>
      <c r="F76" s="13"/>
      <c r="G76" s="13"/>
      <c r="H76" s="9">
        <f t="shared" si="10"/>
        <v>0</v>
      </c>
      <c r="I76" s="9">
        <f t="shared" si="10"/>
        <v>0</v>
      </c>
      <c r="J76" s="9">
        <f t="shared" si="10"/>
        <v>0</v>
      </c>
      <c r="K76" s="9">
        <f t="shared" si="10"/>
        <v>0</v>
      </c>
      <c r="L76" s="9">
        <f t="shared" si="10"/>
        <v>0</v>
      </c>
      <c r="M76" s="9">
        <f>SUM(H76:L76)</f>
        <v>0</v>
      </c>
    </row>
    <row r="77" spans="1:13" x14ac:dyDescent="0.25">
      <c r="A77" s="13" t="s">
        <v>66</v>
      </c>
      <c r="B77" s="22">
        <v>0.67</v>
      </c>
      <c r="G77" s="13"/>
      <c r="H77" s="9">
        <f>ROUND($B77*$F77*$E77,0)</f>
        <v>0</v>
      </c>
      <c r="I77" s="9">
        <f>ROUND($B77*$F77*$E77,0)</f>
        <v>0</v>
      </c>
      <c r="J77" s="9">
        <f>ROUND($B77*$F77*$E77,0)</f>
        <v>0</v>
      </c>
      <c r="K77" s="9">
        <f>ROUND($B77*$F77*$E77,0)</f>
        <v>0</v>
      </c>
      <c r="L77" s="9">
        <f>ROUND($B77*$F77*$E77,0)</f>
        <v>0</v>
      </c>
      <c r="M77" s="9">
        <f>SUM(H77:L77)</f>
        <v>0</v>
      </c>
    </row>
    <row r="78" spans="1:13" x14ac:dyDescent="0.25">
      <c r="C78" s="3"/>
      <c r="D78" s="3"/>
      <c r="E78" s="3"/>
      <c r="F78" s="13"/>
      <c r="G78" s="13"/>
    </row>
    <row r="79" spans="1:13" x14ac:dyDescent="0.25">
      <c r="A79" s="11" t="s">
        <v>19</v>
      </c>
      <c r="B79" s="11"/>
      <c r="C79" s="11"/>
      <c r="D79" s="11"/>
      <c r="E79" s="11"/>
      <c r="F79" s="11"/>
      <c r="G79" s="11"/>
      <c r="H79" s="12">
        <f>SUM(H63:H78)</f>
        <v>0</v>
      </c>
      <c r="I79" s="12">
        <f t="shared" ref="I79:L79" si="11">SUM(I63:I78)</f>
        <v>0</v>
      </c>
      <c r="J79" s="12">
        <f t="shared" si="11"/>
        <v>0</v>
      </c>
      <c r="K79" s="12">
        <f t="shared" si="11"/>
        <v>0</v>
      </c>
      <c r="L79" s="12">
        <f t="shared" si="11"/>
        <v>0</v>
      </c>
      <c r="M79" s="12">
        <f>SUM(H79:L79)</f>
        <v>0</v>
      </c>
    </row>
    <row r="80" spans="1:13" x14ac:dyDescent="0.25">
      <c r="C80" s="3"/>
      <c r="D80" s="3"/>
      <c r="E80" s="3"/>
      <c r="F80" s="3"/>
      <c r="G80" s="3"/>
    </row>
    <row r="81" spans="1:13" x14ac:dyDescent="0.25">
      <c r="A81" s="2" t="s">
        <v>30</v>
      </c>
      <c r="B81" s="5"/>
      <c r="C81" s="5"/>
      <c r="D81" s="5"/>
      <c r="E81" s="5"/>
      <c r="F81" s="5"/>
      <c r="G81" s="5"/>
      <c r="H81" s="6" t="s">
        <v>0</v>
      </c>
      <c r="I81" s="6" t="s">
        <v>1</v>
      </c>
      <c r="J81" s="6" t="s">
        <v>2</v>
      </c>
      <c r="K81" s="6" t="s">
        <v>54</v>
      </c>
      <c r="L81" s="6" t="s">
        <v>55</v>
      </c>
      <c r="M81" s="6" t="s">
        <v>3</v>
      </c>
    </row>
    <row r="82" spans="1:13" x14ac:dyDescent="0.25">
      <c r="A82" s="3" t="s">
        <v>48</v>
      </c>
      <c r="C82" s="3"/>
      <c r="D82" s="3"/>
      <c r="E82" s="3"/>
      <c r="F82" s="3"/>
      <c r="G82" s="3"/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f>SUM(H82:L82)</f>
        <v>0</v>
      </c>
    </row>
    <row r="83" spans="1:13" x14ac:dyDescent="0.25">
      <c r="A83" s="3" t="s">
        <v>48</v>
      </c>
      <c r="C83" s="3"/>
      <c r="D83" s="3"/>
      <c r="E83" s="3"/>
      <c r="F83" s="3"/>
      <c r="G83" s="3"/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f>SUM(H83:L83)</f>
        <v>0</v>
      </c>
    </row>
    <row r="84" spans="1:13" x14ac:dyDescent="0.25">
      <c r="C84" s="3"/>
      <c r="D84" s="3"/>
      <c r="E84" s="3"/>
      <c r="F84" s="3"/>
      <c r="G84" s="3"/>
    </row>
    <row r="85" spans="1:13" x14ac:dyDescent="0.25">
      <c r="A85" s="11" t="s">
        <v>31</v>
      </c>
      <c r="B85" s="11"/>
      <c r="C85" s="11"/>
      <c r="D85" s="11"/>
      <c r="E85" s="11"/>
      <c r="F85" s="11"/>
      <c r="G85" s="11"/>
      <c r="H85" s="12">
        <f>SUM(H82:H84)</f>
        <v>0</v>
      </c>
      <c r="I85" s="12">
        <f t="shared" ref="I85:L85" si="12">SUM(I82:I84)</f>
        <v>0</v>
      </c>
      <c r="J85" s="12">
        <f t="shared" si="12"/>
        <v>0</v>
      </c>
      <c r="K85" s="12">
        <f t="shared" si="12"/>
        <v>0</v>
      </c>
      <c r="L85" s="12">
        <f t="shared" si="12"/>
        <v>0</v>
      </c>
      <c r="M85" s="12">
        <f>SUM(H85:L85)</f>
        <v>0</v>
      </c>
    </row>
    <row r="86" spans="1:13" x14ac:dyDescent="0.25">
      <c r="C86" s="3"/>
      <c r="D86" s="3"/>
      <c r="E86" s="3"/>
      <c r="F86" s="3"/>
      <c r="G86" s="3"/>
    </row>
    <row r="87" spans="1:13" x14ac:dyDescent="0.25">
      <c r="A87" s="2" t="s">
        <v>33</v>
      </c>
      <c r="B87" s="5"/>
      <c r="C87" s="5"/>
      <c r="D87" s="5"/>
      <c r="E87" s="5"/>
      <c r="F87" s="5"/>
      <c r="G87" s="5"/>
      <c r="H87" s="6" t="s">
        <v>0</v>
      </c>
      <c r="I87" s="6" t="s">
        <v>1</v>
      </c>
      <c r="J87" s="6" t="s">
        <v>2</v>
      </c>
      <c r="K87" s="6" t="s">
        <v>54</v>
      </c>
      <c r="L87" s="6" t="s">
        <v>55</v>
      </c>
      <c r="M87" s="6" t="s">
        <v>3</v>
      </c>
    </row>
    <row r="88" spans="1:13" x14ac:dyDescent="0.25">
      <c r="A88" s="3" t="s">
        <v>33</v>
      </c>
      <c r="B88" s="9"/>
      <c r="C88" s="9"/>
      <c r="D88" s="9"/>
      <c r="E88" s="9"/>
      <c r="F88" s="3"/>
      <c r="G88" s="3"/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f>SUM(H88:L88)</f>
        <v>0</v>
      </c>
    </row>
    <row r="89" spans="1:13" x14ac:dyDescent="0.25">
      <c r="A89" s="3" t="s">
        <v>57</v>
      </c>
      <c r="B89" s="9"/>
      <c r="C89" s="9"/>
      <c r="D89" s="9"/>
      <c r="E89" s="9"/>
      <c r="F89" s="3"/>
      <c r="G89" s="3"/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f>SUM(H89:L89)</f>
        <v>0</v>
      </c>
    </row>
    <row r="90" spans="1:13" x14ac:dyDescent="0.25">
      <c r="B90" s="9"/>
      <c r="C90" s="9"/>
      <c r="D90" s="9"/>
      <c r="E90" s="9"/>
      <c r="F90" s="3"/>
      <c r="G90" s="3"/>
      <c r="H90" s="9"/>
      <c r="I90" s="9"/>
      <c r="J90" s="9"/>
      <c r="K90" s="9"/>
      <c r="L90" s="9"/>
      <c r="M90" s="9"/>
    </row>
    <row r="91" spans="1:13" x14ac:dyDescent="0.25">
      <c r="A91" s="11" t="s">
        <v>34</v>
      </c>
      <c r="B91" s="11"/>
      <c r="C91" s="11"/>
      <c r="D91" s="11"/>
      <c r="E91" s="11"/>
      <c r="F91" s="11"/>
      <c r="G91" s="11"/>
      <c r="H91" s="12">
        <f>SUM(H88:H90)</f>
        <v>0</v>
      </c>
      <c r="I91" s="12">
        <f t="shared" ref="I91:L91" si="13">SUM(I88:I90)</f>
        <v>0</v>
      </c>
      <c r="J91" s="12">
        <f t="shared" si="13"/>
        <v>0</v>
      </c>
      <c r="K91" s="12">
        <f t="shared" si="13"/>
        <v>0</v>
      </c>
      <c r="L91" s="12">
        <f t="shared" si="13"/>
        <v>0</v>
      </c>
      <c r="M91" s="12">
        <f>SUM(H91:L91)</f>
        <v>0</v>
      </c>
    </row>
    <row r="92" spans="1:13" x14ac:dyDescent="0.25">
      <c r="C92" s="3"/>
      <c r="D92" s="3"/>
      <c r="E92" s="3"/>
      <c r="F92" s="3"/>
      <c r="G92" s="3"/>
    </row>
    <row r="93" spans="1:13" x14ac:dyDescent="0.25">
      <c r="A93" s="2" t="s">
        <v>32</v>
      </c>
      <c r="B93" s="5"/>
      <c r="C93" s="5"/>
      <c r="D93" s="5"/>
      <c r="E93" s="5"/>
      <c r="F93" s="5"/>
      <c r="G93" s="5"/>
      <c r="H93" s="6" t="s">
        <v>0</v>
      </c>
      <c r="I93" s="6" t="s">
        <v>1</v>
      </c>
      <c r="J93" s="6" t="s">
        <v>2</v>
      </c>
      <c r="K93" s="6" t="s">
        <v>54</v>
      </c>
      <c r="L93" s="6" t="s">
        <v>55</v>
      </c>
      <c r="M93" s="6" t="s">
        <v>3</v>
      </c>
    </row>
    <row r="94" spans="1:13" x14ac:dyDescent="0.25">
      <c r="A94" s="1"/>
      <c r="B94" s="4" t="s">
        <v>59</v>
      </c>
      <c r="C94" s="4" t="s">
        <v>62</v>
      </c>
      <c r="D94" s="4" t="s">
        <v>63</v>
      </c>
      <c r="E94" s="4" t="s">
        <v>64</v>
      </c>
      <c r="F94" s="4" t="s">
        <v>75</v>
      </c>
      <c r="G94" s="4" t="s">
        <v>47</v>
      </c>
    </row>
    <row r="95" spans="1:13" x14ac:dyDescent="0.25">
      <c r="A95" s="3" t="s">
        <v>26</v>
      </c>
      <c r="B95" s="9">
        <v>1128</v>
      </c>
      <c r="C95" s="9">
        <f>ROUND(B95*1.05,0)</f>
        <v>1184</v>
      </c>
      <c r="D95" s="9">
        <f>ROUND(C95*1.05,0)</f>
        <v>1243</v>
      </c>
      <c r="E95" s="9">
        <f t="shared" ref="E95:F96" si="14">ROUND(D95*1.05,0)</f>
        <v>1305</v>
      </c>
      <c r="F95" s="9">
        <f t="shared" si="14"/>
        <v>1370</v>
      </c>
      <c r="H95" s="9">
        <f>ROUND(B95*$G$95,0)</f>
        <v>0</v>
      </c>
      <c r="I95" s="9">
        <f t="shared" ref="I95:L95" si="15">ROUND(C95*$G$95,0)</f>
        <v>0</v>
      </c>
      <c r="J95" s="9">
        <f t="shared" si="15"/>
        <v>0</v>
      </c>
      <c r="K95" s="9">
        <f t="shared" si="15"/>
        <v>0</v>
      </c>
      <c r="L95" s="9">
        <f t="shared" si="15"/>
        <v>0</v>
      </c>
      <c r="M95" s="9">
        <f>SUM(H95:L95)</f>
        <v>0</v>
      </c>
    </row>
    <row r="96" spans="1:13" x14ac:dyDescent="0.25">
      <c r="A96" s="3" t="s">
        <v>25</v>
      </c>
      <c r="B96" s="9">
        <v>150</v>
      </c>
      <c r="C96" s="9">
        <f>ROUND(B96*1.05,0)</f>
        <v>158</v>
      </c>
      <c r="D96" s="9">
        <f>ROUND(C96*1.05,0)</f>
        <v>166</v>
      </c>
      <c r="E96" s="9">
        <f t="shared" si="14"/>
        <v>174</v>
      </c>
      <c r="F96" s="9">
        <f t="shared" si="14"/>
        <v>183</v>
      </c>
      <c r="H96" s="9">
        <f>ROUND(B96*$G$96,0)</f>
        <v>0</v>
      </c>
      <c r="I96" s="9">
        <f t="shared" ref="I96:L96" si="16">ROUND(C96*$G$96,0)</f>
        <v>0</v>
      </c>
      <c r="J96" s="9">
        <f t="shared" si="16"/>
        <v>0</v>
      </c>
      <c r="K96" s="9">
        <f t="shared" si="16"/>
        <v>0</v>
      </c>
      <c r="L96" s="9">
        <f t="shared" si="16"/>
        <v>0</v>
      </c>
      <c r="M96" s="9">
        <f>SUM(H96:L96)</f>
        <v>0</v>
      </c>
    </row>
    <row r="97" spans="1:13" x14ac:dyDescent="0.25">
      <c r="B97" s="9"/>
      <c r="C97" s="9"/>
      <c r="D97" s="9"/>
      <c r="E97" s="9"/>
      <c r="H97" s="9"/>
      <c r="I97" s="9"/>
      <c r="J97" s="9"/>
      <c r="K97" s="9"/>
      <c r="L97" s="9"/>
      <c r="M97" s="9"/>
    </row>
    <row r="98" spans="1:13" x14ac:dyDescent="0.25">
      <c r="A98" s="3" t="s">
        <v>58</v>
      </c>
      <c r="B98" s="9"/>
      <c r="C98" s="9"/>
      <c r="D98" s="9"/>
      <c r="E98" s="9"/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f>SUM(H98:L98)</f>
        <v>0</v>
      </c>
    </row>
    <row r="99" spans="1:13" x14ac:dyDescent="0.25">
      <c r="A99" s="3" t="s">
        <v>58</v>
      </c>
      <c r="B99" s="9"/>
      <c r="C99" s="9"/>
      <c r="D99" s="9"/>
      <c r="E99" s="9"/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f>SUM(H99:L99)</f>
        <v>0</v>
      </c>
    </row>
    <row r="100" spans="1:13" x14ac:dyDescent="0.25">
      <c r="B100" s="9"/>
      <c r="C100" s="9"/>
      <c r="D100" s="9"/>
      <c r="E100" s="9"/>
      <c r="H100" s="9"/>
      <c r="I100" s="9"/>
      <c r="J100" s="9"/>
      <c r="K100" s="9"/>
      <c r="L100" s="9"/>
      <c r="M100" s="9"/>
    </row>
    <row r="101" spans="1:13" x14ac:dyDescent="0.25">
      <c r="A101" s="3" t="s">
        <v>70</v>
      </c>
      <c r="B101" s="9"/>
      <c r="C101" s="9"/>
      <c r="D101" s="9"/>
      <c r="E101" s="9"/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f>SUM(H101:L101)</f>
        <v>0</v>
      </c>
    </row>
    <row r="102" spans="1:13" x14ac:dyDescent="0.25">
      <c r="A102" s="3" t="s">
        <v>71</v>
      </c>
      <c r="B102" s="9"/>
      <c r="C102" s="9"/>
      <c r="D102" s="9"/>
      <c r="E102" s="9"/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f t="shared" ref="M102:M105" si="17">SUM(H102:L102)</f>
        <v>0</v>
      </c>
    </row>
    <row r="103" spans="1:13" x14ac:dyDescent="0.25">
      <c r="A103" s="3" t="s">
        <v>72</v>
      </c>
      <c r="B103" s="9"/>
      <c r="C103" s="9"/>
      <c r="D103" s="9"/>
      <c r="E103" s="9"/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f t="shared" si="17"/>
        <v>0</v>
      </c>
    </row>
    <row r="104" spans="1:13" x14ac:dyDescent="0.25">
      <c r="A104" s="3" t="s">
        <v>73</v>
      </c>
      <c r="B104" s="9"/>
      <c r="C104" s="9"/>
      <c r="D104" s="9"/>
      <c r="E104" s="9"/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f t="shared" si="17"/>
        <v>0</v>
      </c>
    </row>
    <row r="105" spans="1:13" x14ac:dyDescent="0.25">
      <c r="A105" s="3" t="s">
        <v>74</v>
      </c>
      <c r="B105" s="9"/>
      <c r="C105" s="9"/>
      <c r="D105" s="9"/>
      <c r="E105" s="9"/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f t="shared" si="17"/>
        <v>0</v>
      </c>
    </row>
    <row r="106" spans="1:13" x14ac:dyDescent="0.25">
      <c r="A106" s="3" t="s">
        <v>76</v>
      </c>
      <c r="B106" s="9"/>
      <c r="C106" s="9"/>
      <c r="D106" s="9"/>
      <c r="E106" s="9"/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f t="shared" ref="M106" si="18">SUM(H106:L106)</f>
        <v>0</v>
      </c>
    </row>
    <row r="107" spans="1:13" x14ac:dyDescent="0.25">
      <c r="B107" s="9"/>
      <c r="C107" s="9"/>
      <c r="D107" s="9"/>
      <c r="E107" s="9"/>
      <c r="H107" s="9"/>
      <c r="I107" s="9"/>
      <c r="J107" s="9"/>
      <c r="K107" s="9"/>
      <c r="L107" s="9"/>
      <c r="M107" s="9"/>
    </row>
    <row r="108" spans="1:13" x14ac:dyDescent="0.25">
      <c r="A108" s="11" t="s">
        <v>21</v>
      </c>
      <c r="B108" s="11"/>
      <c r="C108" s="11"/>
      <c r="D108" s="11"/>
      <c r="E108" s="11"/>
      <c r="F108" s="11"/>
      <c r="G108" s="11"/>
      <c r="H108" s="12">
        <f>SUM(H95:H107)</f>
        <v>0</v>
      </c>
      <c r="I108" s="12">
        <f>SUM(I95:I107)</f>
        <v>0</v>
      </c>
      <c r="J108" s="12">
        <f>SUM(J95:J107)</f>
        <v>0</v>
      </c>
      <c r="K108" s="12">
        <f>SUM(K95:K107)</f>
        <v>0</v>
      </c>
      <c r="L108" s="12">
        <f>SUM(L95:L107)</f>
        <v>0</v>
      </c>
      <c r="M108" s="12">
        <f>SUM(H108:L108)</f>
        <v>0</v>
      </c>
    </row>
    <row r="109" spans="1:13" x14ac:dyDescent="0.25">
      <c r="C109" s="3"/>
      <c r="D109" s="3"/>
      <c r="E109" s="3"/>
      <c r="F109" s="3"/>
      <c r="G109" s="3"/>
    </row>
    <row r="110" spans="1:13" x14ac:dyDescent="0.25">
      <c r="A110" s="5" t="s">
        <v>22</v>
      </c>
      <c r="B110" s="5"/>
      <c r="C110" s="5"/>
      <c r="D110" s="5"/>
      <c r="E110" s="5"/>
      <c r="F110" s="5"/>
      <c r="G110" s="5"/>
      <c r="H110" s="14">
        <f>H28+H41+H53+H59+H79+H85+H91+H108</f>
        <v>0</v>
      </c>
      <c r="I110" s="14">
        <f>I28+I41+I53+I59+I79+I85+I91+I108</f>
        <v>0</v>
      </c>
      <c r="J110" s="14">
        <f>J28+J41+J53+J59+J79+J85+J91+J108</f>
        <v>0</v>
      </c>
      <c r="K110" s="14">
        <f>K28+K41+K53+K59+K79+K85+K91+K108</f>
        <v>0</v>
      </c>
      <c r="L110" s="14">
        <f>L28+L41+L53+L59+L79+L85+L91+L108</f>
        <v>0</v>
      </c>
      <c r="M110" s="14">
        <f>SUM(H110:L110)</f>
        <v>0</v>
      </c>
    </row>
    <row r="111" spans="1:13" x14ac:dyDescent="0.25">
      <c r="A111" s="15" t="s">
        <v>23</v>
      </c>
      <c r="B111" s="15"/>
      <c r="C111" s="15"/>
      <c r="D111" s="15"/>
      <c r="E111" s="15"/>
      <c r="F111" s="16"/>
      <c r="G111" s="16"/>
      <c r="H111" s="17">
        <f>H110-H59-H85-H95-H101-H102-H103-H104-H105-H106+IF(H101&lt;25000,H101,25000)+IF(H102&lt;25000,H102,25000)+IF(H103&lt;25000,H103,25000)+IF(H104&lt;25000,H104,25000)+IF(H105&lt;25000,H105,25000)+IF(H106&lt;25000,H106,25000)</f>
        <v>0</v>
      </c>
      <c r="I111" s="17">
        <f>I110-I59-I85-I95-(IF(SUM($H101:H101)&lt;25000,IF(I101&lt;(25000-SUM($H101:H101)),0,(IF(I101=0,0,SUM(I101-SUM(25000-SUM($H101:H101)))))),I101))-(IF(SUM($H102:H102)&lt;25000,IF(I102&lt;(25000-SUM($H102:H102)),0,(IF(I102=0,0,SUM(I102-SUM(25000-SUM($H102:H102)))))),I102))-(IF(SUM($H102:H102)&lt;25000,IF(I103&lt;(25000-SUM($H103:H103)),0,(IF(I103=0,0,SUM(I103-SUM(25000-SUM($H103:H103)))))),I103))-(IF(SUM($H104:H104)&lt;25000,IF(I104&lt;(25000-SUM($H104:H104)),0,(IF(I104=0,0,SUM(I104-SUM(25000-SUM($H104:H104)))))),I104))-(IF(SUM($H105:H105)&lt;25000,IF(I105&lt;(25000-SUM($H105:H105)),0,(IF(I105=0,0,SUM(I105-SUM(25000-SUM($H105:H105)))))),I105))-(IF(SUM($H106:H106)&lt;25000,IF(I106&lt;(25000-SUM($H106:H106)),0,(IF(I106=0,0,SUM(I106-SUM(25000-SUM($H106:H106)))))),I106))</f>
        <v>0</v>
      </c>
      <c r="J111" s="17">
        <f>J110-J59-J85-J95-(IF(SUM($H101:I101)&lt;25000,IF(J101&lt;(25000-SUM($H101:I101)),0,(IF(J101=0,0,SUM(J101-SUM(25000-SUM($H101:I101)))))),J101))-(IF(SUM($H102:I102)&lt;25000,IF(J102&lt;(25000-SUM($H102:I102)),0,(IF(J102=0,0,SUM(J102-SUM(25000-SUM($H102:I102)))))),J102))-(IF(SUM($H102:I102)&lt;25000,IF(J103&lt;(25000-SUM($H103:I103)),0,(IF(J103=0,0,SUM(J103-SUM(25000-SUM($H103:I103)))))),J103))-(IF(SUM($H104:I104)&lt;25000,IF(J104&lt;(25000-SUM($H104:I104)),0,(IF(J104=0,0,SUM(J104-SUM(25000-SUM($H104:I104)))))),J104))-(IF(SUM($H105:I105)&lt;25000,IF(J105&lt;(25000-SUM($H105:I105)),0,(IF(J105=0,0,SUM(J105-SUM(25000-SUM($H105:I105)))))),J105))</f>
        <v>0</v>
      </c>
      <c r="K111" s="17">
        <f>K110-K59-K85-K95-(IF(SUM($H101:J101)&lt;25000,IF(K101&lt;(25000-SUM($H101:J101)),0,(IF(K101=0,0,SUM(K101-SUM(25000-SUM($H101:J101)))))),K101))-(IF(SUM($H102:J102)&lt;25000,IF(K102&lt;(25000-SUM($H102:J102)),0,(IF(K102=0,0,SUM(K102-SUM(25000-SUM($H102:J102)))))),K102))-(IF(SUM($H102:J102)&lt;25000,IF(K103&lt;(25000-SUM($H103:J103)),0,(IF(K103=0,0,SUM(K103-SUM(25000-SUM($H103:J103)))))),K103))-(IF(SUM($H104:J104)&lt;25000,IF(K104&lt;(25000-SUM($H104:J104)),0,(IF(K104=0,0,SUM(K104-SUM(25000-SUM($H104:J104)))))),K104))-(IF(SUM($H105:J105)&lt;25000,IF(K105&lt;(25000-SUM($H105:J105)),0,(IF(K105=0,0,SUM(K105-SUM(25000-SUM($H105:J105)))))),K105))</f>
        <v>0</v>
      </c>
      <c r="L111" s="17">
        <f>L110-L59-L85-L95-(IF(SUM($H101:K101)&lt;25000,IF(L101&lt;(25000-SUM($H101:K101)),0,(IF(L101=0,0,SUM(L101-SUM(25000-SUM($H101:K101)))))),L101))-(IF(SUM($H102:K102)&lt;25000,IF(L102&lt;(25000-SUM($H102:K102)),0,(IF(L102=0,0,SUM(L102-SUM(25000-SUM($H102:K102)))))),L102))-(IF(SUM($H102:K102)&lt;25000,IF(L103&lt;(25000-SUM($H103:K103)),0,(IF(L103=0,0,SUM(L103-SUM(25000-SUM($H103:K103)))))),L103))-(IF(SUM($H104:K104)&lt;25000,IF(L104&lt;(25000-SUM($H104:K104)),0,(IF(L104=0,0,SUM(L104-SUM(25000-SUM($H104:K104)))))),L104))-(IF(SUM($H105:K105)&lt;25000,IF(L105&lt;(25000-SUM($H105:K105)),0,(IF(L105=0,0,SUM(L105-SUM(25000-SUM($H105:K105)))))),L105))</f>
        <v>0</v>
      </c>
      <c r="M111" s="17">
        <f>SUM(H111:L111)</f>
        <v>0</v>
      </c>
    </row>
    <row r="112" spans="1:13" x14ac:dyDescent="0.25">
      <c r="A112" s="18" t="s">
        <v>36</v>
      </c>
      <c r="B112" s="20">
        <v>0.46500000000000002</v>
      </c>
      <c r="C112" s="18" t="s">
        <v>35</v>
      </c>
      <c r="D112" s="18"/>
      <c r="E112" s="18"/>
      <c r="F112" s="18"/>
      <c r="G112" s="18"/>
      <c r="H112" s="19">
        <f>ROUND(H111*$B112,0)</f>
        <v>0</v>
      </c>
      <c r="I112" s="19">
        <f t="shared" ref="I112:J112" si="19">ROUND(I111*$B112,0)</f>
        <v>0</v>
      </c>
      <c r="J112" s="19">
        <f t="shared" si="19"/>
        <v>0</v>
      </c>
      <c r="K112" s="19">
        <f t="shared" ref="K112:L112" si="20">ROUND(K111*$B112,0)</f>
        <v>0</v>
      </c>
      <c r="L112" s="19">
        <f t="shared" si="20"/>
        <v>0</v>
      </c>
      <c r="M112" s="19">
        <f>SUM(H112:L112)</f>
        <v>0</v>
      </c>
    </row>
    <row r="113" spans="1:13" x14ac:dyDescent="0.25">
      <c r="A113" s="11" t="s">
        <v>24</v>
      </c>
      <c r="B113" s="11"/>
      <c r="C113" s="11"/>
      <c r="D113" s="11"/>
      <c r="E113" s="11"/>
      <c r="F113" s="11"/>
      <c r="G113" s="11"/>
      <c r="H113" s="12">
        <f>H110+H112</f>
        <v>0</v>
      </c>
      <c r="I113" s="12">
        <f>I110+I112</f>
        <v>0</v>
      </c>
      <c r="J113" s="12">
        <f>J110+J112</f>
        <v>0</v>
      </c>
      <c r="K113" s="12">
        <f t="shared" ref="K113:L113" si="21">K110+K112</f>
        <v>0</v>
      </c>
      <c r="L113" s="12">
        <f t="shared" si="21"/>
        <v>0</v>
      </c>
      <c r="M113" s="12">
        <f>SUM(H113:L113)</f>
        <v>0</v>
      </c>
    </row>
  </sheetData>
  <mergeCells count="2">
    <mergeCell ref="A1:M1"/>
    <mergeCell ref="A2:M2"/>
  </mergeCells>
  <phoneticPr fontId="5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68F5F64114AC43AC31C8362E5684EB" ma:contentTypeVersion="11" ma:contentTypeDescription="Create a new document." ma:contentTypeScope="" ma:versionID="33fec35b64d0cc65619900b9c751f8ca">
  <xsd:schema xmlns:xsd="http://www.w3.org/2001/XMLSchema" xmlns:xs="http://www.w3.org/2001/XMLSchema" xmlns:p="http://schemas.microsoft.com/office/2006/metadata/properties" xmlns:ns3="6e7cc3af-4c61-4a9b-a41d-81979109d3fc" xmlns:ns4="d16e09cf-aea9-491a-90b9-a73a9bb4b909" targetNamespace="http://schemas.microsoft.com/office/2006/metadata/properties" ma:root="true" ma:fieldsID="49fc67549b2d5616584da6faaa924623" ns3:_="" ns4:_="">
    <xsd:import namespace="6e7cc3af-4c61-4a9b-a41d-81979109d3fc"/>
    <xsd:import namespace="d16e09cf-aea9-491a-90b9-a73a9bb4b90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cc3af-4c61-4a9b-a41d-81979109d3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09cf-aea9-491a-90b9-a73a9bb4b9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87312E-CA20-42EF-9113-93283D4119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E89E4D-5C08-4B62-9572-D0AAC374D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cc3af-4c61-4a9b-a41d-81979109d3fc"/>
    <ds:schemaRef ds:uri="d16e09cf-aea9-491a-90b9-a73a9bb4b9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7A6139-69CD-468C-A160-78E63BD27DC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Agency (PI)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Silas</dc:creator>
  <cp:lastModifiedBy>Knox, Silas</cp:lastModifiedBy>
  <dcterms:created xsi:type="dcterms:W3CDTF">2017-12-07T18:51:59Z</dcterms:created>
  <dcterms:modified xsi:type="dcterms:W3CDTF">2024-08-06T19:23:04Z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0x0101007368F5F64114AC43AC31C8362E5684EB</vt:lpwstr>
  </property>
</Properties>
</file>