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J:\DeanAS\Research\Templates and Instructions\"/>
    </mc:Choice>
  </mc:AlternateContent>
  <xr:revisionPtr revIDLastSave="0" documentId="13_ncr:1_{35AE725F-9D99-47D9-BF9F-A495A12C94D4}" xr6:coauthVersionLast="47" xr6:coauthVersionMax="47" xr10:uidLastSave="{00000000-0000-0000-0000-000000000000}"/>
  <bookViews>
    <workbookView xWindow="3015" yWindow="825" windowWidth="25080" windowHeight="14250" xr2:uid="{00000000-000D-0000-FFFF-FFFF00000000}"/>
  </bookViews>
  <sheets>
    <sheet name="Agency (PI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1" i="1" l="1"/>
  <c r="J61" i="1"/>
  <c r="K61" i="1"/>
  <c r="L61" i="1"/>
  <c r="I62" i="1"/>
  <c r="J62" i="1"/>
  <c r="K62" i="1"/>
  <c r="L62" i="1"/>
  <c r="I63" i="1"/>
  <c r="J63" i="1"/>
  <c r="K63" i="1"/>
  <c r="L63" i="1"/>
  <c r="I64" i="1"/>
  <c r="J64" i="1"/>
  <c r="K64" i="1"/>
  <c r="L64" i="1"/>
  <c r="I55" i="1"/>
  <c r="J55" i="1"/>
  <c r="K55" i="1"/>
  <c r="L55" i="1"/>
  <c r="I56" i="1"/>
  <c r="J56" i="1"/>
  <c r="K56" i="1"/>
  <c r="L56" i="1"/>
  <c r="I57" i="1"/>
  <c r="J57" i="1"/>
  <c r="K57" i="1"/>
  <c r="L57" i="1"/>
  <c r="I58" i="1"/>
  <c r="J58" i="1"/>
  <c r="K58" i="1"/>
  <c r="L58" i="1"/>
  <c r="H29" i="1"/>
  <c r="C81" i="1"/>
  <c r="D81" i="1" s="1"/>
  <c r="E81" i="1" s="1"/>
  <c r="C80" i="1"/>
  <c r="D80" i="1" s="1"/>
  <c r="E80" i="1" s="1"/>
  <c r="D28" i="1"/>
  <c r="D31" i="1"/>
  <c r="D25" i="1"/>
  <c r="D18" i="1"/>
  <c r="D15" i="1"/>
  <c r="D12" i="1"/>
  <c r="D9" i="1"/>
  <c r="D6" i="1"/>
  <c r="H64" i="1" l="1"/>
  <c r="H63" i="1"/>
  <c r="H62" i="1"/>
  <c r="H61" i="1"/>
  <c r="H56" i="1"/>
  <c r="H57" i="1"/>
  <c r="H58" i="1"/>
  <c r="J80" i="1"/>
  <c r="I80" i="1"/>
  <c r="I81" i="1"/>
  <c r="H81" i="1"/>
  <c r="H80" i="1"/>
  <c r="J81" i="1" l="1"/>
  <c r="H18" i="1"/>
  <c r="I18" i="1" s="1"/>
  <c r="J18" i="1" s="1"/>
  <c r="K18" i="1" s="1"/>
  <c r="L18" i="1" s="1"/>
  <c r="H19" i="1"/>
  <c r="I19" i="1" s="1"/>
  <c r="J19" i="1" s="1"/>
  <c r="K19" i="1" s="1"/>
  <c r="L19" i="1" s="1"/>
  <c r="H15" i="1"/>
  <c r="I15" i="1" s="1"/>
  <c r="J15" i="1" s="1"/>
  <c r="K15" i="1" s="1"/>
  <c r="L15" i="1" s="1"/>
  <c r="H16" i="1"/>
  <c r="I16" i="1" s="1"/>
  <c r="J16" i="1" s="1"/>
  <c r="K16" i="1" s="1"/>
  <c r="L16" i="1" s="1"/>
  <c r="H12" i="1"/>
  <c r="I12" i="1" s="1"/>
  <c r="J12" i="1" s="1"/>
  <c r="K12" i="1" s="1"/>
  <c r="L12" i="1" s="1"/>
  <c r="H13" i="1"/>
  <c r="I13" i="1" s="1"/>
  <c r="J13" i="1" s="1"/>
  <c r="K13" i="1" s="1"/>
  <c r="L13" i="1" s="1"/>
  <c r="H31" i="1"/>
  <c r="M19" i="1" l="1"/>
  <c r="M18" i="1"/>
  <c r="M16" i="1"/>
  <c r="M15" i="1"/>
  <c r="M13" i="1"/>
  <c r="H25" i="1"/>
  <c r="I25" i="1" s="1"/>
  <c r="J25" i="1" s="1"/>
  <c r="K25" i="1" s="1"/>
  <c r="L25" i="1" s="1"/>
  <c r="I76" i="1"/>
  <c r="J76" i="1"/>
  <c r="K76" i="1"/>
  <c r="L76" i="1"/>
  <c r="H76" i="1"/>
  <c r="I71" i="1"/>
  <c r="J71" i="1"/>
  <c r="K71" i="1"/>
  <c r="L71" i="1"/>
  <c r="H71" i="1"/>
  <c r="M12" i="1" l="1"/>
  <c r="M25" i="1"/>
  <c r="H9" i="1" l="1"/>
  <c r="I9" i="1" s="1"/>
  <c r="J9" i="1" s="1"/>
  <c r="K9" i="1" s="1"/>
  <c r="L9" i="1" s="1"/>
  <c r="H10" i="1"/>
  <c r="I10" i="1" s="1"/>
  <c r="J10" i="1" s="1"/>
  <c r="K10" i="1" s="1"/>
  <c r="L10" i="1" s="1"/>
  <c r="H6" i="1"/>
  <c r="H7" i="1"/>
  <c r="I7" i="1" s="1"/>
  <c r="J7" i="1" s="1"/>
  <c r="K7" i="1" s="1"/>
  <c r="L7" i="1" s="1"/>
  <c r="M83" i="1"/>
  <c r="I6" i="1" l="1"/>
  <c r="J6" i="1" s="1"/>
  <c r="K6" i="1" s="1"/>
  <c r="L6" i="1" s="1"/>
  <c r="H38" i="1"/>
  <c r="H40" i="1"/>
  <c r="J28" i="1"/>
  <c r="K28" i="1"/>
  <c r="L28" i="1"/>
  <c r="J29" i="1"/>
  <c r="K29" i="1"/>
  <c r="L29" i="1"/>
  <c r="J31" i="1"/>
  <c r="K31" i="1"/>
  <c r="L31" i="1"/>
  <c r="J32" i="1"/>
  <c r="K32" i="1"/>
  <c r="L32" i="1"/>
  <c r="J51" i="1"/>
  <c r="K51" i="1"/>
  <c r="L51" i="1"/>
  <c r="J42" i="1" l="1"/>
  <c r="I40" i="1"/>
  <c r="I38" i="1"/>
  <c r="L34" i="1"/>
  <c r="K34" i="1"/>
  <c r="J34" i="1"/>
  <c r="L44" i="1"/>
  <c r="K44" i="1"/>
  <c r="J85" i="1"/>
  <c r="L42" i="1"/>
  <c r="K42" i="1"/>
  <c r="J44" i="1"/>
  <c r="K81" i="1"/>
  <c r="M49" i="1"/>
  <c r="M74" i="1"/>
  <c r="M69" i="1"/>
  <c r="J40" i="1" l="1"/>
  <c r="J38" i="1"/>
  <c r="K80" i="1"/>
  <c r="F80" i="1"/>
  <c r="L80" i="1" s="1"/>
  <c r="F81" i="1"/>
  <c r="L81" i="1" s="1"/>
  <c r="M63" i="1"/>
  <c r="M61" i="1"/>
  <c r="M64" i="1"/>
  <c r="H55" i="1"/>
  <c r="M80" i="1" l="1"/>
  <c r="L40" i="1"/>
  <c r="K40" i="1"/>
  <c r="L38" i="1"/>
  <c r="K38" i="1"/>
  <c r="L85" i="1"/>
  <c r="K85" i="1"/>
  <c r="M62" i="1"/>
  <c r="M81" i="1"/>
  <c r="M57" i="1" l="1"/>
  <c r="M58" i="1"/>
  <c r="M56" i="1"/>
  <c r="J66" i="1"/>
  <c r="I31" i="1"/>
  <c r="I32" i="1"/>
  <c r="H32" i="1"/>
  <c r="I29" i="1"/>
  <c r="H28" i="1"/>
  <c r="M29" i="1" l="1"/>
  <c r="H34" i="1"/>
  <c r="M31" i="1"/>
  <c r="M32" i="1"/>
  <c r="L66" i="1"/>
  <c r="K66" i="1"/>
  <c r="M76" i="1"/>
  <c r="M55" i="1" l="1"/>
  <c r="I85" i="1"/>
  <c r="I28" i="1"/>
  <c r="I34" i="1" s="1"/>
  <c r="H85" i="1"/>
  <c r="I51" i="1"/>
  <c r="H51" i="1"/>
  <c r="M51" i="1" l="1"/>
  <c r="H21" i="1"/>
  <c r="M28" i="1"/>
  <c r="M85" i="1"/>
  <c r="M71" i="1"/>
  <c r="M9" i="1"/>
  <c r="M10" i="1"/>
  <c r="I42" i="1"/>
  <c r="H42" i="1"/>
  <c r="I44" i="1"/>
  <c r="H44" i="1"/>
  <c r="H66" i="1"/>
  <c r="I66" i="1"/>
  <c r="I21" i="1" l="1"/>
  <c r="M44" i="1"/>
  <c r="M42" i="1"/>
  <c r="M34" i="1"/>
  <c r="M66" i="1"/>
  <c r="H46" i="1"/>
  <c r="H87" i="1" s="1"/>
  <c r="H88" i="1" s="1"/>
  <c r="J21" i="1" l="1"/>
  <c r="J46" i="1"/>
  <c r="K21" i="1"/>
  <c r="I46" i="1"/>
  <c r="I87" i="1" s="1"/>
  <c r="J87" i="1" l="1"/>
  <c r="J88" i="1" s="1"/>
  <c r="J89" i="1" s="1"/>
  <c r="J90" i="1" s="1"/>
  <c r="L21" i="1"/>
  <c r="M21" i="1" s="1"/>
  <c r="M6" i="1"/>
  <c r="L46" i="1"/>
  <c r="M40" i="1"/>
  <c r="M7" i="1"/>
  <c r="K46" i="1"/>
  <c r="H89" i="1"/>
  <c r="I88" i="1"/>
  <c r="I89" i="1" s="1"/>
  <c r="I90" i="1" s="1"/>
  <c r="L87" i="1" l="1"/>
  <c r="L88" i="1" s="1"/>
  <c r="L89" i="1" s="1"/>
  <c r="L90" i="1" s="1"/>
  <c r="M38" i="1"/>
  <c r="K87" i="1"/>
  <c r="K88" i="1" s="1"/>
  <c r="K89" i="1" s="1"/>
  <c r="K90" i="1" s="1"/>
  <c r="M46" i="1"/>
  <c r="H90" i="1"/>
  <c r="M87" i="1" l="1"/>
  <c r="M89" i="1"/>
  <c r="M90" i="1"/>
  <c r="M88" i="1"/>
</calcChain>
</file>

<file path=xl/sharedStrings.xml><?xml version="1.0" encoding="utf-8"?>
<sst xmlns="http://schemas.openxmlformats.org/spreadsheetml/2006/main" count="131" uniqueCount="68">
  <si>
    <t>Year 1</t>
  </si>
  <si>
    <t>Year 2</t>
  </si>
  <si>
    <t>Year 3</t>
  </si>
  <si>
    <t>Total</t>
  </si>
  <si>
    <t>Name</t>
  </si>
  <si>
    <t>Rate</t>
  </si>
  <si>
    <t>Fringe Benefits at MSU (12-month positions/AY rate for 9-month faculty)</t>
  </si>
  <si>
    <t>Fringe Benefits at MSU (Summer rate for 9-month faculty)</t>
  </si>
  <si>
    <t>Fringe Benefits at MSU (AY rate for students)</t>
  </si>
  <si>
    <t>Fringe Benefits at MSU (Summer rate for students)</t>
  </si>
  <si>
    <t>TOTAL FRINGE BENEFITS</t>
  </si>
  <si>
    <t>Cost</t>
  </si>
  <si>
    <t># days/nights</t>
  </si>
  <si>
    <t># travelers</t>
  </si>
  <si>
    <t># trips</t>
  </si>
  <si>
    <t xml:space="preserve">        Airfare</t>
  </si>
  <si>
    <t xml:space="preserve">        Lodging</t>
  </si>
  <si>
    <t xml:space="preserve">        Meals</t>
  </si>
  <si>
    <t xml:space="preserve">        Ground</t>
  </si>
  <si>
    <t>TOTAL TRAVEL</t>
  </si>
  <si>
    <t>TOTAL EQUIPMENT</t>
  </si>
  <si>
    <t>TOTAL OTHER</t>
  </si>
  <si>
    <t>TOTAL DIRECT</t>
  </si>
  <si>
    <t>MODIFIED TOTAL DIRECT COSTS (MTDC)</t>
  </si>
  <si>
    <t>GRAND TOTAL</t>
  </si>
  <si>
    <t>GRA insurance</t>
  </si>
  <si>
    <t>GRA tuition</t>
  </si>
  <si>
    <t>Fringe Benefits  (Annual Salary x Fringe Benefit Percentage)</t>
  </si>
  <si>
    <t>Travel</t>
  </si>
  <si>
    <t>Equipment</t>
  </si>
  <si>
    <t>Participant Support</t>
  </si>
  <si>
    <t>TOTAL PARTICIPANT SUPPORT</t>
  </si>
  <si>
    <t>Other</t>
  </si>
  <si>
    <t>Materials and Supplies</t>
  </si>
  <si>
    <t>TOTAL MATERIALS AND SUPPLIES</t>
  </si>
  <si>
    <t>MTDC</t>
  </si>
  <si>
    <t>TOTAL INDIRECT</t>
  </si>
  <si>
    <t>TOTAL SENIOR PERSONNEL</t>
  </si>
  <si>
    <t>Other Personnel</t>
  </si>
  <si>
    <t>Senior Personnel</t>
  </si>
  <si>
    <t>Position</t>
  </si>
  <si>
    <t>TOTAL OTHER PERSONNEL</t>
  </si>
  <si>
    <t># of Students</t>
  </si>
  <si>
    <t>Title</t>
  </si>
  <si>
    <t>Dates</t>
  </si>
  <si>
    <t>Senior Person</t>
  </si>
  <si>
    <t>Item 1</t>
  </si>
  <si>
    <t># of months</t>
  </si>
  <si>
    <t>Graduate Student (s)</t>
  </si>
  <si>
    <t>(None)</t>
  </si>
  <si>
    <t>AY Months</t>
  </si>
  <si>
    <t>Summer Months</t>
  </si>
  <si>
    <t>Monthly Salary</t>
  </si>
  <si>
    <t>Annual Salary</t>
  </si>
  <si>
    <t>9 or 12 mo</t>
  </si>
  <si>
    <t>Year 4</t>
  </si>
  <si>
    <t>Year 5</t>
  </si>
  <si>
    <t>PI</t>
  </si>
  <si>
    <t>(Materials and Supplies)</t>
  </si>
  <si>
    <t>FY24</t>
  </si>
  <si>
    <t>Other Direct Costs</t>
  </si>
  <si>
    <t xml:space="preserve">Travel to </t>
  </si>
  <si>
    <t>FY25</t>
  </si>
  <si>
    <t>Postdoc</t>
  </si>
  <si>
    <t>Undergraduate Student (s)</t>
  </si>
  <si>
    <t>FY26</t>
  </si>
  <si>
    <t>FY27</t>
  </si>
  <si>
    <t>FY28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</si>
</sst>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5" borderId="0" xfId="0" applyFont="1" applyFill="1" applyAlignment="1">
      <alignment vertical="center"/>
    </xf>
    <xf numFmtId="164" fontId="2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2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/>
    </xf>
    <xf numFmtId="164" fontId="0" fillId="4" borderId="0" xfId="0" applyNumberFormat="1" applyFill="1" applyAlignment="1">
      <alignment horizontal="center" vertical="center"/>
    </xf>
    <xf numFmtId="165" fontId="0" fillId="4" borderId="0" xfId="0" applyNumberFormat="1" applyFill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abSelected="1" zoomScaleNormal="100" workbookViewId="0">
      <selection activeCell="C9" sqref="C9"/>
    </sheetView>
  </sheetViews>
  <sheetFormatPr defaultColWidth="9" defaultRowHeight="15" x14ac:dyDescent="0.25"/>
  <cols>
    <col min="1" max="1" width="53.28515625" style="3" customWidth="1"/>
    <col min="2" max="2" width="13.85546875" style="3" bestFit="1" customWidth="1"/>
    <col min="3" max="3" width="13.5703125" style="4" bestFit="1" customWidth="1"/>
    <col min="4" max="5" width="15.7109375" style="4" customWidth="1"/>
    <col min="6" max="6" width="15.7109375" style="4" bestFit="1" customWidth="1"/>
    <col min="7" max="7" width="12.5703125" style="4" bestFit="1" customWidth="1"/>
    <col min="8" max="13" width="10.7109375" style="4" customWidth="1"/>
    <col min="14" max="22" width="9.140625" style="3" customWidth="1"/>
    <col min="23" max="16384" width="9" style="3"/>
  </cols>
  <sheetData>
    <row r="1" spans="1:13" ht="18.75" x14ac:dyDescent="0.25">
      <c r="A1" s="22" t="s">
        <v>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5.75" x14ac:dyDescent="0.25">
      <c r="A2" s="23" t="s">
        <v>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5">
      <c r="A3" s="4"/>
      <c r="B3" s="4"/>
    </row>
    <row r="4" spans="1:13" ht="15" customHeight="1" x14ac:dyDescent="0.25">
      <c r="A4" s="2" t="s">
        <v>39</v>
      </c>
      <c r="B4" s="5"/>
      <c r="C4" s="5"/>
      <c r="D4" s="5"/>
      <c r="E4" s="5"/>
      <c r="F4" s="5"/>
      <c r="G4" s="5"/>
      <c r="H4" s="6" t="s">
        <v>0</v>
      </c>
      <c r="I4" s="6" t="s">
        <v>1</v>
      </c>
      <c r="J4" s="6" t="s">
        <v>2</v>
      </c>
      <c r="K4" s="6" t="s">
        <v>55</v>
      </c>
      <c r="L4" s="6" t="s">
        <v>56</v>
      </c>
      <c r="M4" s="6" t="s">
        <v>3</v>
      </c>
    </row>
    <row r="5" spans="1:13" customFormat="1" ht="21" customHeight="1" x14ac:dyDescent="0.25">
      <c r="A5" t="s">
        <v>4</v>
      </c>
      <c r="B5" t="s">
        <v>53</v>
      </c>
      <c r="C5" s="7" t="s">
        <v>54</v>
      </c>
      <c r="D5" s="7" t="s">
        <v>52</v>
      </c>
      <c r="E5" s="8" t="s">
        <v>50</v>
      </c>
      <c r="F5" s="8" t="s">
        <v>51</v>
      </c>
      <c r="G5" s="8"/>
      <c r="H5" s="7"/>
      <c r="I5" s="7"/>
      <c r="J5" s="7"/>
      <c r="K5" s="7"/>
      <c r="L5" s="7"/>
      <c r="M5" s="7"/>
    </row>
    <row r="6" spans="1:13" x14ac:dyDescent="0.25">
      <c r="A6" s="3" t="s">
        <v>57</v>
      </c>
      <c r="B6" s="9">
        <v>0</v>
      </c>
      <c r="C6" s="4">
        <v>9</v>
      </c>
      <c r="D6" s="9">
        <f>ROUND(B6/C6,0)</f>
        <v>0</v>
      </c>
      <c r="E6" s="21">
        <v>0</v>
      </c>
      <c r="F6" s="21"/>
      <c r="G6" s="21"/>
      <c r="H6" s="9">
        <f>ROUND($D6*$E6,0)</f>
        <v>0</v>
      </c>
      <c r="I6" s="9">
        <f>ROUND(H6*1.03,0)</f>
        <v>0</v>
      </c>
      <c r="J6" s="9">
        <f t="shared" ref="J6:L6" si="0">ROUND(I6*1.03,0)</f>
        <v>0</v>
      </c>
      <c r="K6" s="9">
        <f t="shared" si="0"/>
        <v>0</v>
      </c>
      <c r="L6" s="9">
        <f t="shared" si="0"/>
        <v>0</v>
      </c>
      <c r="M6" s="9">
        <f>SUM(H6:L6)</f>
        <v>0</v>
      </c>
    </row>
    <row r="7" spans="1:13" x14ac:dyDescent="0.25">
      <c r="D7" s="9"/>
      <c r="E7" s="21"/>
      <c r="F7" s="21">
        <v>0</v>
      </c>
      <c r="G7" s="21"/>
      <c r="H7" s="9">
        <f>ROUND($D6*$F7,0)</f>
        <v>0</v>
      </c>
      <c r="I7" s="9">
        <f>ROUND(H7*1.03,0)</f>
        <v>0</v>
      </c>
      <c r="J7" s="9">
        <f t="shared" ref="J7:L7" si="1">ROUND(I7*1.03,0)</f>
        <v>0</v>
      </c>
      <c r="K7" s="9">
        <f t="shared" si="1"/>
        <v>0</v>
      </c>
      <c r="L7" s="9">
        <f t="shared" si="1"/>
        <v>0</v>
      </c>
      <c r="M7" s="9">
        <f>SUM(H7:L7)</f>
        <v>0</v>
      </c>
    </row>
    <row r="8" spans="1:13" x14ac:dyDescent="0.25">
      <c r="D8" s="9"/>
      <c r="E8" s="21"/>
      <c r="F8" s="21"/>
      <c r="G8" s="21"/>
      <c r="H8" s="9"/>
      <c r="I8" s="9"/>
      <c r="J8" s="9"/>
      <c r="K8" s="9"/>
      <c r="L8" s="9"/>
      <c r="M8" s="9"/>
    </row>
    <row r="9" spans="1:13" x14ac:dyDescent="0.25">
      <c r="A9" s="3" t="s">
        <v>45</v>
      </c>
      <c r="B9" s="9">
        <v>0</v>
      </c>
      <c r="C9" s="4">
        <v>9</v>
      </c>
      <c r="D9" s="9">
        <f>ROUND(B9/C9,0)</f>
        <v>0</v>
      </c>
      <c r="E9" s="21">
        <v>0</v>
      </c>
      <c r="F9" s="21"/>
      <c r="G9" s="21"/>
      <c r="H9" s="9">
        <f>ROUND($D9*$E9,0)</f>
        <v>0</v>
      </c>
      <c r="I9" s="9">
        <f>ROUND(H9*1.03,0)</f>
        <v>0</v>
      </c>
      <c r="J9" s="9">
        <f t="shared" ref="J9:L9" si="2">ROUND(I9*1.03,0)</f>
        <v>0</v>
      </c>
      <c r="K9" s="9">
        <f t="shared" si="2"/>
        <v>0</v>
      </c>
      <c r="L9" s="9">
        <f t="shared" si="2"/>
        <v>0</v>
      </c>
      <c r="M9" s="9">
        <f>SUM(H9:L9)</f>
        <v>0</v>
      </c>
    </row>
    <row r="10" spans="1:13" x14ac:dyDescent="0.25">
      <c r="D10" s="9"/>
      <c r="E10" s="21"/>
      <c r="F10" s="21">
        <v>0</v>
      </c>
      <c r="G10" s="21"/>
      <c r="H10" s="9">
        <f>ROUND($D9*$F10,0)</f>
        <v>0</v>
      </c>
      <c r="I10" s="9">
        <f>ROUND(H10*1.03,0)</f>
        <v>0</v>
      </c>
      <c r="J10" s="9">
        <f t="shared" ref="J10:L10" si="3">ROUND(I10*1.03,0)</f>
        <v>0</v>
      </c>
      <c r="K10" s="9">
        <f t="shared" si="3"/>
        <v>0</v>
      </c>
      <c r="L10" s="9">
        <f t="shared" si="3"/>
        <v>0</v>
      </c>
      <c r="M10" s="9">
        <f>SUM(H10:L10)</f>
        <v>0</v>
      </c>
    </row>
    <row r="11" spans="1:13" x14ac:dyDescent="0.25">
      <c r="D11" s="9"/>
      <c r="E11" s="21"/>
      <c r="F11" s="21"/>
      <c r="G11" s="21"/>
      <c r="H11" s="9"/>
      <c r="I11" s="9"/>
      <c r="J11" s="9"/>
      <c r="K11" s="9"/>
      <c r="L11" s="9"/>
      <c r="M11" s="9"/>
    </row>
    <row r="12" spans="1:13" x14ac:dyDescent="0.25">
      <c r="A12" s="3" t="s">
        <v>45</v>
      </c>
      <c r="B12" s="9">
        <v>0</v>
      </c>
      <c r="C12" s="4">
        <v>9</v>
      </c>
      <c r="D12" s="9">
        <f>ROUND(B12/C12,0)</f>
        <v>0</v>
      </c>
      <c r="E12" s="21">
        <v>0</v>
      </c>
      <c r="F12" s="21"/>
      <c r="G12" s="21"/>
      <c r="H12" s="9">
        <f>ROUND($D12*$E12,0)</f>
        <v>0</v>
      </c>
      <c r="I12" s="9">
        <f>ROUND(H12*1.03,0)</f>
        <v>0</v>
      </c>
      <c r="J12" s="9">
        <f t="shared" ref="J12:L12" si="4">ROUND(I12*1.03,0)</f>
        <v>0</v>
      </c>
      <c r="K12" s="9">
        <f t="shared" si="4"/>
        <v>0</v>
      </c>
      <c r="L12" s="9">
        <f t="shared" si="4"/>
        <v>0</v>
      </c>
      <c r="M12" s="9">
        <f>SUM(H12:L12)</f>
        <v>0</v>
      </c>
    </row>
    <row r="13" spans="1:13" x14ac:dyDescent="0.25">
      <c r="D13" s="9"/>
      <c r="E13" s="21"/>
      <c r="F13" s="21">
        <v>0</v>
      </c>
      <c r="G13" s="21"/>
      <c r="H13" s="9">
        <f>ROUND($D12*$F13,0)</f>
        <v>0</v>
      </c>
      <c r="I13" s="9">
        <f>ROUND(H13*1.03,0)</f>
        <v>0</v>
      </c>
      <c r="J13" s="9">
        <f t="shared" ref="J13:L13" si="5">ROUND(I13*1.03,0)</f>
        <v>0</v>
      </c>
      <c r="K13" s="9">
        <f t="shared" si="5"/>
        <v>0</v>
      </c>
      <c r="L13" s="9">
        <f t="shared" si="5"/>
        <v>0</v>
      </c>
      <c r="M13" s="9">
        <f>SUM(H13:L13)</f>
        <v>0</v>
      </c>
    </row>
    <row r="14" spans="1:13" x14ac:dyDescent="0.25">
      <c r="D14" s="9"/>
      <c r="E14" s="21"/>
      <c r="F14" s="21"/>
      <c r="G14" s="21"/>
      <c r="H14" s="9"/>
      <c r="I14" s="9"/>
      <c r="J14" s="9"/>
      <c r="K14" s="9"/>
      <c r="L14" s="9"/>
      <c r="M14" s="9"/>
    </row>
    <row r="15" spans="1:13" x14ac:dyDescent="0.25">
      <c r="A15" s="3" t="s">
        <v>45</v>
      </c>
      <c r="B15" s="9">
        <v>0</v>
      </c>
      <c r="C15" s="4">
        <v>9</v>
      </c>
      <c r="D15" s="9">
        <f>ROUND(B15/C15,0)</f>
        <v>0</v>
      </c>
      <c r="E15" s="21">
        <v>0</v>
      </c>
      <c r="F15" s="21"/>
      <c r="G15" s="21"/>
      <c r="H15" s="9">
        <f>ROUND($D15*$E15,0)</f>
        <v>0</v>
      </c>
      <c r="I15" s="9">
        <f>ROUND(H15*1.03,0)</f>
        <v>0</v>
      </c>
      <c r="J15" s="9">
        <f t="shared" ref="J15:L15" si="6">ROUND(I15*1.03,0)</f>
        <v>0</v>
      </c>
      <c r="K15" s="9">
        <f t="shared" si="6"/>
        <v>0</v>
      </c>
      <c r="L15" s="9">
        <f t="shared" si="6"/>
        <v>0</v>
      </c>
      <c r="M15" s="9">
        <f>SUM(H15:L15)</f>
        <v>0</v>
      </c>
    </row>
    <row r="16" spans="1:13" x14ac:dyDescent="0.25">
      <c r="D16" s="9"/>
      <c r="E16" s="21"/>
      <c r="F16" s="21">
        <v>0</v>
      </c>
      <c r="G16" s="21"/>
      <c r="H16" s="9">
        <f>ROUND($D15*$F16,0)</f>
        <v>0</v>
      </c>
      <c r="I16" s="9">
        <f>ROUND(H16*1.03,0)</f>
        <v>0</v>
      </c>
      <c r="J16" s="9">
        <f t="shared" ref="J16:L16" si="7">ROUND(I16*1.03,0)</f>
        <v>0</v>
      </c>
      <c r="K16" s="9">
        <f t="shared" si="7"/>
        <v>0</v>
      </c>
      <c r="L16" s="9">
        <f t="shared" si="7"/>
        <v>0</v>
      </c>
      <c r="M16" s="9">
        <f>SUM(H16:L16)</f>
        <v>0</v>
      </c>
    </row>
    <row r="17" spans="1:13" x14ac:dyDescent="0.25">
      <c r="D17" s="9"/>
      <c r="E17" s="21"/>
      <c r="F17" s="21"/>
      <c r="G17" s="21"/>
      <c r="H17" s="9"/>
      <c r="I17" s="9"/>
      <c r="J17" s="9"/>
      <c r="K17" s="9"/>
      <c r="L17" s="9"/>
      <c r="M17" s="9"/>
    </row>
    <row r="18" spans="1:13" x14ac:dyDescent="0.25">
      <c r="A18" s="3" t="s">
        <v>45</v>
      </c>
      <c r="B18" s="9">
        <v>0</v>
      </c>
      <c r="C18" s="4">
        <v>9</v>
      </c>
      <c r="D18" s="9">
        <f>ROUND(B18/C18,0)</f>
        <v>0</v>
      </c>
      <c r="E18" s="21">
        <v>0</v>
      </c>
      <c r="F18" s="21"/>
      <c r="G18" s="21"/>
      <c r="H18" s="9">
        <f>ROUND($D18*$E18,0)</f>
        <v>0</v>
      </c>
      <c r="I18" s="9">
        <f>ROUND(H18*1.03,0)</f>
        <v>0</v>
      </c>
      <c r="J18" s="9">
        <f t="shared" ref="J18:L18" si="8">ROUND(I18*1.03,0)</f>
        <v>0</v>
      </c>
      <c r="K18" s="9">
        <f t="shared" si="8"/>
        <v>0</v>
      </c>
      <c r="L18" s="9">
        <f t="shared" si="8"/>
        <v>0</v>
      </c>
      <c r="M18" s="9">
        <f>SUM(H18:L18)</f>
        <v>0</v>
      </c>
    </row>
    <row r="19" spans="1:13" x14ac:dyDescent="0.25">
      <c r="D19" s="9"/>
      <c r="E19" s="21"/>
      <c r="F19" s="21">
        <v>0</v>
      </c>
      <c r="G19" s="21"/>
      <c r="H19" s="9">
        <f>ROUND($D18*$F19,0)</f>
        <v>0</v>
      </c>
      <c r="I19" s="9">
        <f>ROUND(H19*1.03,0)</f>
        <v>0</v>
      </c>
      <c r="J19" s="9">
        <f t="shared" ref="J19:L19" si="9">ROUND(I19*1.03,0)</f>
        <v>0</v>
      </c>
      <c r="K19" s="9">
        <f t="shared" si="9"/>
        <v>0</v>
      </c>
      <c r="L19" s="9">
        <f t="shared" si="9"/>
        <v>0</v>
      </c>
      <c r="M19" s="9">
        <f>SUM(H19:L19)</f>
        <v>0</v>
      </c>
    </row>
    <row r="20" spans="1:13" x14ac:dyDescent="0.25">
      <c r="C20" s="9"/>
      <c r="E20" s="10"/>
      <c r="F20" s="10"/>
      <c r="G20" s="10"/>
      <c r="H20" s="9"/>
      <c r="I20" s="9"/>
      <c r="J20" s="9"/>
      <c r="K20" s="9"/>
      <c r="L20" s="9"/>
      <c r="M20" s="9"/>
    </row>
    <row r="21" spans="1:13" x14ac:dyDescent="0.25">
      <c r="A21" s="11" t="s">
        <v>37</v>
      </c>
      <c r="B21" s="11"/>
      <c r="C21" s="11"/>
      <c r="D21" s="11"/>
      <c r="E21" s="11"/>
      <c r="F21" s="11"/>
      <c r="G21" s="11"/>
      <c r="H21" s="12">
        <f>SUM(H6:H20)</f>
        <v>0</v>
      </c>
      <c r="I21" s="12">
        <f>SUM(I6:I20)</f>
        <v>0</v>
      </c>
      <c r="J21" s="12">
        <f>SUM(J6:J20)</f>
        <v>0</v>
      </c>
      <c r="K21" s="12">
        <f>SUM(K6:K20)</f>
        <v>0</v>
      </c>
      <c r="L21" s="12">
        <f>SUM(L6:L20)</f>
        <v>0</v>
      </c>
      <c r="M21" s="12">
        <f>SUM(H21:L21)</f>
        <v>0</v>
      </c>
    </row>
    <row r="22" spans="1:13" x14ac:dyDescent="0.25">
      <c r="C22" s="9"/>
      <c r="E22" s="10"/>
      <c r="F22" s="10"/>
      <c r="G22" s="10"/>
      <c r="H22" s="9"/>
      <c r="I22" s="9"/>
      <c r="J22" s="9"/>
      <c r="K22" s="9"/>
      <c r="L22" s="9"/>
      <c r="M22" s="9"/>
    </row>
    <row r="23" spans="1:13" ht="15" customHeight="1" x14ac:dyDescent="0.25">
      <c r="A23" s="2" t="s">
        <v>38</v>
      </c>
      <c r="B23" s="5"/>
      <c r="C23" s="5"/>
      <c r="D23" s="5"/>
      <c r="E23" s="5"/>
      <c r="F23" s="5"/>
      <c r="G23" s="5"/>
      <c r="H23" s="6" t="s">
        <v>0</v>
      </c>
      <c r="I23" s="6" t="s">
        <v>1</v>
      </c>
      <c r="J23" s="6" t="s">
        <v>2</v>
      </c>
      <c r="K23" s="6" t="s">
        <v>55</v>
      </c>
      <c r="L23" s="6" t="s">
        <v>56</v>
      </c>
      <c r="M23" s="6" t="s">
        <v>3</v>
      </c>
    </row>
    <row r="24" spans="1:13" ht="30" customHeight="1" x14ac:dyDescent="0.25">
      <c r="A24" s="3" t="s">
        <v>40</v>
      </c>
      <c r="B24" t="s">
        <v>53</v>
      </c>
      <c r="C24" s="4" t="s">
        <v>54</v>
      </c>
      <c r="D24" s="9" t="s">
        <v>52</v>
      </c>
      <c r="E24" s="10" t="s">
        <v>50</v>
      </c>
      <c r="F24" s="10"/>
      <c r="G24" s="10"/>
      <c r="H24" s="9"/>
      <c r="I24" s="9"/>
      <c r="J24" s="9"/>
      <c r="K24" s="9"/>
      <c r="L24" s="9"/>
      <c r="M24" s="9"/>
    </row>
    <row r="25" spans="1:13" x14ac:dyDescent="0.25">
      <c r="A25" s="3" t="s">
        <v>63</v>
      </c>
      <c r="B25" s="9"/>
      <c r="C25" s="4">
        <v>12</v>
      </c>
      <c r="D25" s="9">
        <f>ROUND(B25/C25,0)</f>
        <v>0</v>
      </c>
      <c r="E25" s="21">
        <v>0</v>
      </c>
      <c r="F25" s="21"/>
      <c r="G25" s="21"/>
      <c r="H25" s="9">
        <f>ROUND($D25*$E25,0)</f>
        <v>0</v>
      </c>
      <c r="I25" s="9">
        <f>ROUND(H25*1.03,0)</f>
        <v>0</v>
      </c>
      <c r="J25" s="9">
        <f t="shared" ref="J25:L25" si="10">ROUND(I25*1.03,0)</f>
        <v>0</v>
      </c>
      <c r="K25" s="9">
        <f t="shared" si="10"/>
        <v>0</v>
      </c>
      <c r="L25" s="9">
        <f t="shared" si="10"/>
        <v>0</v>
      </c>
      <c r="M25" s="9">
        <f>SUM(H25:L25)</f>
        <v>0</v>
      </c>
    </row>
    <row r="26" spans="1:13" x14ac:dyDescent="0.25">
      <c r="C26" s="3"/>
      <c r="D26" s="9"/>
      <c r="E26" s="21"/>
      <c r="F26" s="21"/>
      <c r="G26" s="21"/>
      <c r="H26" s="9"/>
      <c r="I26" s="9"/>
      <c r="J26" s="9"/>
      <c r="K26" s="9"/>
      <c r="L26" s="9"/>
      <c r="M26" s="9"/>
    </row>
    <row r="27" spans="1:13" x14ac:dyDescent="0.25">
      <c r="B27" t="s">
        <v>53</v>
      </c>
      <c r="C27" s="7" t="s">
        <v>54</v>
      </c>
      <c r="D27" s="9" t="s">
        <v>52</v>
      </c>
      <c r="E27" s="10" t="s">
        <v>50</v>
      </c>
      <c r="F27" s="10" t="s">
        <v>51</v>
      </c>
      <c r="G27" s="4" t="s">
        <v>42</v>
      </c>
      <c r="H27" s="9"/>
      <c r="I27" s="9"/>
      <c r="J27" s="9"/>
      <c r="K27" s="9"/>
      <c r="L27" s="9"/>
      <c r="M27" s="9"/>
    </row>
    <row r="28" spans="1:13" x14ac:dyDescent="0.25">
      <c r="A28" s="3" t="s">
        <v>48</v>
      </c>
      <c r="B28" s="9"/>
      <c r="C28" s="4">
        <v>9</v>
      </c>
      <c r="D28" s="9">
        <f>B28/C28</f>
        <v>0</v>
      </c>
      <c r="E28" s="21">
        <v>0</v>
      </c>
      <c r="F28" s="21"/>
      <c r="G28" s="4">
        <v>0</v>
      </c>
      <c r="H28" s="9">
        <f>ROUND($G$28*$D28*$E28,0)</f>
        <v>0</v>
      </c>
      <c r="I28" s="9">
        <f>ROUND($G$28*$D28*$E28,0)</f>
        <v>0</v>
      </c>
      <c r="J28" s="9">
        <f>ROUND($G$28*$D28*$E28,0)</f>
        <v>0</v>
      </c>
      <c r="K28" s="9">
        <f>ROUND($G$28*$D28*$E28,0)</f>
        <v>0</v>
      </c>
      <c r="L28" s="9">
        <f>ROUND($G$28*$D28*$E28,0)</f>
        <v>0</v>
      </c>
      <c r="M28" s="9">
        <f>SUM(H28:L28)</f>
        <v>0</v>
      </c>
    </row>
    <row r="29" spans="1:13" x14ac:dyDescent="0.25">
      <c r="D29" s="9"/>
      <c r="E29" s="21"/>
      <c r="F29" s="21">
        <v>0</v>
      </c>
      <c r="H29" s="9">
        <f>ROUND($G$28*$D28*$F29,0)</f>
        <v>0</v>
      </c>
      <c r="I29" s="9">
        <f>ROUND($G$28*$D28*$F29,0)</f>
        <v>0</v>
      </c>
      <c r="J29" s="9">
        <f>ROUND($G$28*$D28*$F29,0)</f>
        <v>0</v>
      </c>
      <c r="K29" s="9">
        <f>ROUND($G$28*$D28*$F29,0)</f>
        <v>0</v>
      </c>
      <c r="L29" s="9">
        <f>ROUND($G$28*$D28*$F29,0)</f>
        <v>0</v>
      </c>
      <c r="M29" s="9">
        <f>SUM(H29:L29)</f>
        <v>0</v>
      </c>
    </row>
    <row r="30" spans="1:13" x14ac:dyDescent="0.25">
      <c r="D30" s="9"/>
      <c r="E30" s="21"/>
      <c r="F30" s="21"/>
      <c r="H30" s="9"/>
      <c r="I30" s="9"/>
      <c r="J30" s="9"/>
      <c r="K30" s="9"/>
      <c r="L30" s="9"/>
      <c r="M30" s="9"/>
    </row>
    <row r="31" spans="1:13" x14ac:dyDescent="0.25">
      <c r="A31" s="3" t="s">
        <v>64</v>
      </c>
      <c r="B31" s="9"/>
      <c r="C31" s="4">
        <v>9</v>
      </c>
      <c r="D31" s="9">
        <f>ROUND(B31/C31,0)</f>
        <v>0</v>
      </c>
      <c r="E31" s="21">
        <v>0</v>
      </c>
      <c r="F31" s="21"/>
      <c r="G31" s="4">
        <v>0</v>
      </c>
      <c r="H31" s="9">
        <f>ROUND($G$31*$D31*$E31,0)</f>
        <v>0</v>
      </c>
      <c r="I31" s="9">
        <f>ROUND($G$31*$D31*$E31,0)</f>
        <v>0</v>
      </c>
      <c r="J31" s="9">
        <f>ROUND($G$31*$D31*$E31,0)</f>
        <v>0</v>
      </c>
      <c r="K31" s="9">
        <f>ROUND($G$31*$D31*$E31,0)</f>
        <v>0</v>
      </c>
      <c r="L31" s="9">
        <f>ROUND($G$31*$D31*$E31,0)</f>
        <v>0</v>
      </c>
      <c r="M31" s="9">
        <f>SUM(H31:L31)</f>
        <v>0</v>
      </c>
    </row>
    <row r="32" spans="1:13" x14ac:dyDescent="0.25">
      <c r="C32" s="3"/>
      <c r="D32" s="9"/>
      <c r="E32" s="21"/>
      <c r="F32" s="21">
        <v>0</v>
      </c>
      <c r="G32" s="3"/>
      <c r="H32" s="9">
        <f>ROUND($G$31*$D31*$F32,0)</f>
        <v>0</v>
      </c>
      <c r="I32" s="9">
        <f>ROUND($G$31*$D31*$F32,0)</f>
        <v>0</v>
      </c>
      <c r="J32" s="9">
        <f>ROUND($G$31*$D31*$F32,0)</f>
        <v>0</v>
      </c>
      <c r="K32" s="9">
        <f>ROUND($G$31*$D31*$F32,0)</f>
        <v>0</v>
      </c>
      <c r="L32" s="9">
        <f>ROUND($G$31*$D31*$F32,0)</f>
        <v>0</v>
      </c>
      <c r="M32" s="9">
        <f>SUM(H32:L32)</f>
        <v>0</v>
      </c>
    </row>
    <row r="33" spans="1:13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11" t="s">
        <v>41</v>
      </c>
      <c r="B34" s="11"/>
      <c r="C34" s="11"/>
      <c r="D34" s="11"/>
      <c r="E34" s="11"/>
      <c r="F34" s="11"/>
      <c r="G34" s="11"/>
      <c r="H34" s="12">
        <f>SUM(H25:H33)</f>
        <v>0</v>
      </c>
      <c r="I34" s="12">
        <f>SUM(I25:I33)</f>
        <v>0</v>
      </c>
      <c r="J34" s="12">
        <f>SUM(J25:J33)</f>
        <v>0</v>
      </c>
      <c r="K34" s="12">
        <f>SUM(K25:K33)</f>
        <v>0</v>
      </c>
      <c r="L34" s="12">
        <f>SUM(L25:L33)</f>
        <v>0</v>
      </c>
      <c r="M34" s="12">
        <f>SUM(H34:L34)</f>
        <v>0</v>
      </c>
    </row>
    <row r="35" spans="1:13" x14ac:dyDescent="0.25">
      <c r="C35" s="3"/>
      <c r="D35" s="3"/>
      <c r="E35" s="3"/>
      <c r="F35" s="3"/>
      <c r="G35" s="3"/>
    </row>
    <row r="36" spans="1:13" x14ac:dyDescent="0.25">
      <c r="A36" s="2" t="s">
        <v>27</v>
      </c>
      <c r="B36" s="5"/>
      <c r="C36" s="5"/>
      <c r="D36" s="5"/>
      <c r="E36" s="5"/>
      <c r="F36" s="5"/>
      <c r="G36" s="5"/>
      <c r="H36" s="6" t="s">
        <v>0</v>
      </c>
      <c r="I36" s="6" t="s">
        <v>1</v>
      </c>
      <c r="J36" s="6" t="s">
        <v>2</v>
      </c>
      <c r="K36" s="6" t="s">
        <v>55</v>
      </c>
      <c r="L36" s="6" t="s">
        <v>56</v>
      </c>
      <c r="M36" s="6" t="s">
        <v>3</v>
      </c>
    </row>
    <row r="37" spans="1:13" x14ac:dyDescent="0.25">
      <c r="C37" s="3"/>
      <c r="E37" s="4" t="s">
        <v>5</v>
      </c>
    </row>
    <row r="38" spans="1:13" x14ac:dyDescent="0.25">
      <c r="A38" s="3" t="s">
        <v>6</v>
      </c>
      <c r="C38" s="3"/>
      <c r="D38" s="3"/>
      <c r="E38" s="10">
        <v>0.40360000000000001</v>
      </c>
      <c r="F38" s="10"/>
      <c r="G38" s="10"/>
      <c r="H38" s="9">
        <f>ROUND($E38*SUM(H6,H9,H25,H12,H15,H18),0)</f>
        <v>0</v>
      </c>
      <c r="I38" s="9">
        <f t="shared" ref="I38:L38" si="11">ROUND($E38*SUM(I6,I9,I25,I12,I15,I18),0)</f>
        <v>0</v>
      </c>
      <c r="J38" s="9">
        <f t="shared" si="11"/>
        <v>0</v>
      </c>
      <c r="K38" s="9">
        <f t="shared" si="11"/>
        <v>0</v>
      </c>
      <c r="L38" s="9">
        <f t="shared" si="11"/>
        <v>0</v>
      </c>
      <c r="M38" s="9">
        <f>SUM(H38:L38)</f>
        <v>0</v>
      </c>
    </row>
    <row r="39" spans="1:13" x14ac:dyDescent="0.25">
      <c r="C39" s="3"/>
      <c r="D39" s="9"/>
      <c r="E39" s="10"/>
      <c r="F39" s="10"/>
      <c r="G39" s="10"/>
      <c r="H39" s="9"/>
      <c r="I39" s="9"/>
      <c r="J39" s="9"/>
      <c r="K39" s="9"/>
      <c r="L39" s="9"/>
      <c r="M39" s="9"/>
    </row>
    <row r="40" spans="1:13" x14ac:dyDescent="0.25">
      <c r="A40" s="3" t="s">
        <v>7</v>
      </c>
      <c r="C40" s="3"/>
      <c r="D40" s="9"/>
      <c r="E40" s="10">
        <v>0.25669999999999998</v>
      </c>
      <c r="F40" s="10"/>
      <c r="G40" s="10"/>
      <c r="H40" s="9">
        <f>ROUND($E40*SUM(H7,H10,H13,H16,H19),0)</f>
        <v>0</v>
      </c>
      <c r="I40" s="9">
        <f t="shared" ref="I40:L40" si="12">ROUND($E40*SUM(I7,I10,I13,I16,I19),0)</f>
        <v>0</v>
      </c>
      <c r="J40" s="9">
        <f t="shared" si="12"/>
        <v>0</v>
      </c>
      <c r="K40" s="9">
        <f t="shared" si="12"/>
        <v>0</v>
      </c>
      <c r="L40" s="9">
        <f t="shared" si="12"/>
        <v>0</v>
      </c>
      <c r="M40" s="9">
        <f>SUM(H40:L40)</f>
        <v>0</v>
      </c>
    </row>
    <row r="41" spans="1:13" x14ac:dyDescent="0.25">
      <c r="C41" s="3"/>
      <c r="D41" s="9"/>
      <c r="E41" s="10"/>
      <c r="F41" s="10"/>
      <c r="G41" s="10"/>
      <c r="H41" s="9"/>
      <c r="I41" s="9"/>
      <c r="J41" s="9"/>
      <c r="K41" s="9"/>
      <c r="L41" s="9"/>
      <c r="M41" s="9"/>
    </row>
    <row r="42" spans="1:13" x14ac:dyDescent="0.25">
      <c r="A42" s="3" t="s">
        <v>8</v>
      </c>
      <c r="C42" s="3"/>
      <c r="D42" s="9"/>
      <c r="E42" s="10">
        <v>6.1999999999999998E-3</v>
      </c>
      <c r="F42" s="10"/>
      <c r="G42" s="10"/>
      <c r="H42" s="9">
        <f>ROUND($E42*SUM(H28,H31),0)</f>
        <v>0</v>
      </c>
      <c r="I42" s="9">
        <f>ROUND($E42*SUM(I28,I31),0)</f>
        <v>0</v>
      </c>
      <c r="J42" s="9">
        <f>ROUND($E42*SUM(J28,J31),0)</f>
        <v>0</v>
      </c>
      <c r="K42" s="9">
        <f>ROUND($E42*SUM(K28,K31),0)</f>
        <v>0</v>
      </c>
      <c r="L42" s="9">
        <f>ROUND($E42*SUM(L28,L31),0)</f>
        <v>0</v>
      </c>
      <c r="M42" s="9">
        <f>SUM(H42:L42)</f>
        <v>0</v>
      </c>
    </row>
    <row r="43" spans="1:13" x14ac:dyDescent="0.25">
      <c r="C43" s="3"/>
      <c r="D43" s="9"/>
      <c r="E43" s="10"/>
      <c r="F43" s="10"/>
      <c r="G43" s="10"/>
      <c r="H43" s="9"/>
      <c r="I43" s="9"/>
      <c r="J43" s="9"/>
      <c r="K43" s="9"/>
      <c r="L43" s="9"/>
      <c r="M43" s="9"/>
    </row>
    <row r="44" spans="1:13" x14ac:dyDescent="0.25">
      <c r="A44" s="3" t="s">
        <v>9</v>
      </c>
      <c r="C44" s="3"/>
      <c r="D44" s="9"/>
      <c r="E44" s="10">
        <v>8.3299999999999999E-2</v>
      </c>
      <c r="F44" s="10"/>
      <c r="G44" s="10"/>
      <c r="H44" s="9">
        <f>ROUND($E44*SUM(H29,H32),0)</f>
        <v>0</v>
      </c>
      <c r="I44" s="9">
        <f>ROUND($E44*SUM(I29,I32),0)</f>
        <v>0</v>
      </c>
      <c r="J44" s="9">
        <f>ROUND($E44*SUM(J29,J32),0)</f>
        <v>0</v>
      </c>
      <c r="K44" s="9">
        <f>ROUND($E44*SUM(K29,K32),0)</f>
        <v>0</v>
      </c>
      <c r="L44" s="9">
        <f>ROUND($E44*SUM(L29,L32),0)</f>
        <v>0</v>
      </c>
      <c r="M44" s="9">
        <f>SUM(H44:L44)</f>
        <v>0</v>
      </c>
    </row>
    <row r="45" spans="1:13" x14ac:dyDescent="0.25">
      <c r="C45" s="3"/>
      <c r="D45" s="3"/>
      <c r="E45" s="3"/>
      <c r="F45" s="3"/>
      <c r="G45" s="3"/>
    </row>
    <row r="46" spans="1:13" x14ac:dyDescent="0.25">
      <c r="A46" s="11" t="s">
        <v>10</v>
      </c>
      <c r="B46" s="11"/>
      <c r="C46" s="11"/>
      <c r="D46" s="11"/>
      <c r="E46" s="11"/>
      <c r="F46" s="11"/>
      <c r="G46" s="11"/>
      <c r="H46" s="12">
        <f t="shared" ref="H46:J46" si="13">SUM(H38:H44)</f>
        <v>0</v>
      </c>
      <c r="I46" s="12">
        <f t="shared" si="13"/>
        <v>0</v>
      </c>
      <c r="J46" s="12">
        <f t="shared" si="13"/>
        <v>0</v>
      </c>
      <c r="K46" s="12">
        <f t="shared" ref="K46:L46" si="14">SUM(K38:K44)</f>
        <v>0</v>
      </c>
      <c r="L46" s="12">
        <f t="shared" si="14"/>
        <v>0</v>
      </c>
      <c r="M46" s="12">
        <f>SUM(H46:L46)</f>
        <v>0</v>
      </c>
    </row>
    <row r="47" spans="1:13" x14ac:dyDescent="0.25">
      <c r="C47" s="3"/>
      <c r="D47" s="3"/>
      <c r="E47" s="3"/>
      <c r="F47" s="3"/>
      <c r="G47" s="3"/>
    </row>
    <row r="48" spans="1:13" x14ac:dyDescent="0.25">
      <c r="A48" s="2" t="s">
        <v>29</v>
      </c>
      <c r="B48" s="5"/>
      <c r="C48" s="5"/>
      <c r="D48" s="5"/>
      <c r="E48" s="5"/>
      <c r="F48" s="5"/>
      <c r="G48" s="5"/>
      <c r="H48" s="6" t="s">
        <v>0</v>
      </c>
      <c r="I48" s="6" t="s">
        <v>1</v>
      </c>
      <c r="J48" s="6" t="s">
        <v>2</v>
      </c>
      <c r="K48" s="6" t="s">
        <v>55</v>
      </c>
      <c r="L48" s="6" t="s">
        <v>56</v>
      </c>
      <c r="M48" s="6" t="s">
        <v>3</v>
      </c>
    </row>
    <row r="49" spans="1:13" x14ac:dyDescent="0.25">
      <c r="A49" t="s">
        <v>46</v>
      </c>
      <c r="C49" s="3"/>
      <c r="D49" s="3"/>
      <c r="E49" s="3"/>
      <c r="F49" s="3"/>
      <c r="G49" s="3"/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f>SUM(H49:L49)</f>
        <v>0</v>
      </c>
    </row>
    <row r="50" spans="1:13" x14ac:dyDescent="0.25">
      <c r="C50" s="3"/>
      <c r="D50" s="3"/>
      <c r="E50" s="3"/>
      <c r="F50" s="3"/>
      <c r="G50" s="3"/>
    </row>
    <row r="51" spans="1:13" x14ac:dyDescent="0.25">
      <c r="A51" s="11" t="s">
        <v>20</v>
      </c>
      <c r="B51" s="11"/>
      <c r="C51" s="11"/>
      <c r="D51" s="11"/>
      <c r="E51" s="11"/>
      <c r="F51" s="11"/>
      <c r="G51" s="11"/>
      <c r="H51" s="12">
        <f>SUM(H49:H50)</f>
        <v>0</v>
      </c>
      <c r="I51" s="12">
        <f>SUM(I49:I50)</f>
        <v>0</v>
      </c>
      <c r="J51" s="12">
        <f>SUM(J49:J50)</f>
        <v>0</v>
      </c>
      <c r="K51" s="12">
        <f t="shared" ref="K51:L51" si="15">SUM(K49:K50)</f>
        <v>0</v>
      </c>
      <c r="L51" s="12">
        <f t="shared" si="15"/>
        <v>0</v>
      </c>
      <c r="M51" s="12">
        <f>SUM(H51:L51)</f>
        <v>0</v>
      </c>
    </row>
    <row r="52" spans="1:13" x14ac:dyDescent="0.25">
      <c r="C52" s="3"/>
      <c r="D52" s="3"/>
      <c r="E52" s="3"/>
      <c r="F52" s="3"/>
      <c r="G52" s="3"/>
    </row>
    <row r="53" spans="1:13" x14ac:dyDescent="0.25">
      <c r="A53" s="2" t="s">
        <v>28</v>
      </c>
      <c r="B53" s="5"/>
      <c r="C53" s="5"/>
      <c r="D53" s="5"/>
      <c r="E53" s="5"/>
      <c r="F53" s="5"/>
      <c r="G53" s="5"/>
      <c r="H53" s="6" t="s">
        <v>0</v>
      </c>
      <c r="I53" s="6" t="s">
        <v>1</v>
      </c>
      <c r="J53" s="6" t="s">
        <v>2</v>
      </c>
      <c r="K53" s="6" t="s">
        <v>55</v>
      </c>
      <c r="L53" s="6" t="s">
        <v>56</v>
      </c>
      <c r="M53" s="6" t="s">
        <v>3</v>
      </c>
    </row>
    <row r="54" spans="1:13" x14ac:dyDescent="0.25">
      <c r="A54" s="3" t="s">
        <v>61</v>
      </c>
      <c r="B54" s="4" t="s">
        <v>11</v>
      </c>
      <c r="C54" s="4" t="s">
        <v>12</v>
      </c>
      <c r="D54" s="4" t="s">
        <v>13</v>
      </c>
      <c r="E54" s="4" t="s">
        <v>14</v>
      </c>
      <c r="F54" s="13"/>
      <c r="G54" s="13"/>
      <c r="H54" s="9"/>
      <c r="I54" s="9"/>
      <c r="J54" s="9"/>
      <c r="K54" s="9"/>
      <c r="L54" s="9"/>
      <c r="M54" s="9"/>
    </row>
    <row r="55" spans="1:13" x14ac:dyDescent="0.25">
      <c r="A55" s="13" t="s">
        <v>15</v>
      </c>
      <c r="B55" s="9">
        <v>750</v>
      </c>
      <c r="F55" s="13"/>
      <c r="G55" s="13"/>
      <c r="H55" s="9">
        <f>ROUND($B55*$C55*$D55*$E55,0)</f>
        <v>0</v>
      </c>
      <c r="I55" s="9">
        <f t="shared" ref="I55:L55" si="16">ROUND($B55*$C55*$D55*$E55,0)</f>
        <v>0</v>
      </c>
      <c r="J55" s="9">
        <f t="shared" si="16"/>
        <v>0</v>
      </c>
      <c r="K55" s="9">
        <f t="shared" si="16"/>
        <v>0</v>
      </c>
      <c r="L55" s="9">
        <f t="shared" si="16"/>
        <v>0</v>
      </c>
      <c r="M55" s="9">
        <f>SUM(H55:L55)</f>
        <v>0</v>
      </c>
    </row>
    <row r="56" spans="1:13" x14ac:dyDescent="0.25">
      <c r="A56" s="13" t="s">
        <v>16</v>
      </c>
      <c r="B56" s="9">
        <v>225</v>
      </c>
      <c r="F56" s="13"/>
      <c r="G56" s="13"/>
      <c r="H56" s="9">
        <f t="shared" ref="H56:L58" si="17">ROUND($B56*$C56*$D56*$E56,0)</f>
        <v>0</v>
      </c>
      <c r="I56" s="9">
        <f t="shared" si="17"/>
        <v>0</v>
      </c>
      <c r="J56" s="9">
        <f t="shared" si="17"/>
        <v>0</v>
      </c>
      <c r="K56" s="9">
        <f t="shared" si="17"/>
        <v>0</v>
      </c>
      <c r="L56" s="9">
        <f t="shared" si="17"/>
        <v>0</v>
      </c>
      <c r="M56" s="9">
        <f>SUM(H56:L56)</f>
        <v>0</v>
      </c>
    </row>
    <row r="57" spans="1:13" x14ac:dyDescent="0.25">
      <c r="A57" s="13" t="s">
        <v>17</v>
      </c>
      <c r="B57" s="9">
        <v>56</v>
      </c>
      <c r="F57" s="13"/>
      <c r="G57" s="13"/>
      <c r="H57" s="9">
        <f t="shared" si="17"/>
        <v>0</v>
      </c>
      <c r="I57" s="9">
        <f t="shared" si="17"/>
        <v>0</v>
      </c>
      <c r="J57" s="9">
        <f t="shared" si="17"/>
        <v>0</v>
      </c>
      <c r="K57" s="9">
        <f t="shared" si="17"/>
        <v>0</v>
      </c>
      <c r="L57" s="9">
        <f t="shared" si="17"/>
        <v>0</v>
      </c>
      <c r="M57" s="9">
        <f>SUM(H57:L57)</f>
        <v>0</v>
      </c>
    </row>
    <row r="58" spans="1:13" x14ac:dyDescent="0.25">
      <c r="A58" s="13" t="s">
        <v>18</v>
      </c>
      <c r="B58" s="9">
        <v>25</v>
      </c>
      <c r="F58" s="13"/>
      <c r="G58" s="13"/>
      <c r="H58" s="9">
        <f t="shared" si="17"/>
        <v>0</v>
      </c>
      <c r="I58" s="9">
        <f t="shared" si="17"/>
        <v>0</v>
      </c>
      <c r="J58" s="9">
        <f t="shared" si="17"/>
        <v>0</v>
      </c>
      <c r="K58" s="9">
        <f t="shared" si="17"/>
        <v>0</v>
      </c>
      <c r="L58" s="9">
        <f t="shared" si="17"/>
        <v>0</v>
      </c>
      <c r="M58" s="9">
        <f>SUM(H58:L58)</f>
        <v>0</v>
      </c>
    </row>
    <row r="59" spans="1:13" x14ac:dyDescent="0.25">
      <c r="C59" s="3"/>
      <c r="D59" s="3"/>
      <c r="E59" s="3"/>
      <c r="F59" s="13"/>
      <c r="G59" s="13"/>
    </row>
    <row r="60" spans="1:13" x14ac:dyDescent="0.25">
      <c r="A60" s="3" t="s">
        <v>61</v>
      </c>
      <c r="B60" s="4" t="s">
        <v>11</v>
      </c>
      <c r="C60" s="4" t="s">
        <v>12</v>
      </c>
      <c r="D60" s="4" t="s">
        <v>13</v>
      </c>
      <c r="E60" s="4" t="s">
        <v>14</v>
      </c>
      <c r="F60" s="13"/>
      <c r="G60" s="13"/>
      <c r="H60" s="9"/>
      <c r="I60" s="9"/>
      <c r="J60" s="9"/>
      <c r="K60" s="9"/>
      <c r="L60" s="9"/>
      <c r="M60" s="9"/>
    </row>
    <row r="61" spans="1:13" x14ac:dyDescent="0.25">
      <c r="A61" s="13" t="s">
        <v>15</v>
      </c>
      <c r="B61" s="9">
        <v>750</v>
      </c>
      <c r="F61" s="13"/>
      <c r="G61" s="13"/>
      <c r="H61" s="9">
        <f>ROUND($B61*$C61*$D61*$E61,0)</f>
        <v>0</v>
      </c>
      <c r="I61" s="9">
        <f t="shared" ref="I61:L61" si="18">ROUND($B61*$C61*$D61*$E61,0)</f>
        <v>0</v>
      </c>
      <c r="J61" s="9">
        <f t="shared" si="18"/>
        <v>0</v>
      </c>
      <c r="K61" s="9">
        <f t="shared" si="18"/>
        <v>0</v>
      </c>
      <c r="L61" s="9">
        <f t="shared" si="18"/>
        <v>0</v>
      </c>
      <c r="M61" s="9">
        <f>SUM(H61:L61)</f>
        <v>0</v>
      </c>
    </row>
    <row r="62" spans="1:13" x14ac:dyDescent="0.25">
      <c r="A62" s="13" t="s">
        <v>16</v>
      </c>
      <c r="B62" s="9">
        <v>225</v>
      </c>
      <c r="F62" s="13"/>
      <c r="G62" s="13"/>
      <c r="H62" s="9">
        <f t="shared" ref="H62:L64" si="19">ROUND($B62*$C62*$D62*$E62,0)</f>
        <v>0</v>
      </c>
      <c r="I62" s="9">
        <f t="shared" si="19"/>
        <v>0</v>
      </c>
      <c r="J62" s="9">
        <f t="shared" si="19"/>
        <v>0</v>
      </c>
      <c r="K62" s="9">
        <f t="shared" si="19"/>
        <v>0</v>
      </c>
      <c r="L62" s="9">
        <f t="shared" si="19"/>
        <v>0</v>
      </c>
      <c r="M62" s="9">
        <f>SUM(H62:L62)</f>
        <v>0</v>
      </c>
    </row>
    <row r="63" spans="1:13" x14ac:dyDescent="0.25">
      <c r="A63" s="13" t="s">
        <v>17</v>
      </c>
      <c r="B63" s="9">
        <v>56</v>
      </c>
      <c r="F63" s="13"/>
      <c r="G63" s="13"/>
      <c r="H63" s="9">
        <f t="shared" si="19"/>
        <v>0</v>
      </c>
      <c r="I63" s="9">
        <f t="shared" si="19"/>
        <v>0</v>
      </c>
      <c r="J63" s="9">
        <f t="shared" si="19"/>
        <v>0</v>
      </c>
      <c r="K63" s="9">
        <f t="shared" si="19"/>
        <v>0</v>
      </c>
      <c r="L63" s="9">
        <f t="shared" si="19"/>
        <v>0</v>
      </c>
      <c r="M63" s="9">
        <f>SUM(H63:L63)</f>
        <v>0</v>
      </c>
    </row>
    <row r="64" spans="1:13" x14ac:dyDescent="0.25">
      <c r="A64" s="13" t="s">
        <v>18</v>
      </c>
      <c r="B64" s="9">
        <v>25</v>
      </c>
      <c r="F64" s="13"/>
      <c r="G64" s="13"/>
      <c r="H64" s="9">
        <f t="shared" si="19"/>
        <v>0</v>
      </c>
      <c r="I64" s="9">
        <f t="shared" si="19"/>
        <v>0</v>
      </c>
      <c r="J64" s="9">
        <f t="shared" si="19"/>
        <v>0</v>
      </c>
      <c r="K64" s="9">
        <f t="shared" si="19"/>
        <v>0</v>
      </c>
      <c r="L64" s="9">
        <f t="shared" si="19"/>
        <v>0</v>
      </c>
      <c r="M64" s="9">
        <f>SUM(H64:L64)</f>
        <v>0</v>
      </c>
    </row>
    <row r="65" spans="1:13" x14ac:dyDescent="0.25">
      <c r="C65" s="3"/>
      <c r="D65" s="3"/>
      <c r="E65" s="3"/>
      <c r="F65" s="13"/>
      <c r="G65" s="13"/>
    </row>
    <row r="66" spans="1:13" x14ac:dyDescent="0.25">
      <c r="A66" s="11" t="s">
        <v>19</v>
      </c>
      <c r="B66" s="11"/>
      <c r="C66" s="11"/>
      <c r="D66" s="11"/>
      <c r="E66" s="11"/>
      <c r="F66" s="11"/>
      <c r="G66" s="11"/>
      <c r="H66" s="12">
        <f>SUM(H55:H64)</f>
        <v>0</v>
      </c>
      <c r="I66" s="12">
        <f>SUM(I55:I64)</f>
        <v>0</v>
      </c>
      <c r="J66" s="12">
        <f>SUM(J55:J64)</f>
        <v>0</v>
      </c>
      <c r="K66" s="12">
        <f t="shared" ref="K66:L66" si="20">SUM(K55:K64)</f>
        <v>0</v>
      </c>
      <c r="L66" s="12">
        <f t="shared" si="20"/>
        <v>0</v>
      </c>
      <c r="M66" s="12">
        <f>SUM(H66:L66)</f>
        <v>0</v>
      </c>
    </row>
    <row r="67" spans="1:13" x14ac:dyDescent="0.25">
      <c r="C67" s="3"/>
      <c r="D67" s="3"/>
      <c r="E67" s="3"/>
      <c r="F67" s="3"/>
      <c r="G67" s="3"/>
    </row>
    <row r="68" spans="1:13" x14ac:dyDescent="0.25">
      <c r="A68" s="2" t="s">
        <v>30</v>
      </c>
      <c r="B68" s="5"/>
      <c r="C68" s="5"/>
      <c r="D68" s="5"/>
      <c r="E68" s="5"/>
      <c r="F68" s="5"/>
      <c r="G68" s="5"/>
      <c r="H68" s="6" t="s">
        <v>0</v>
      </c>
      <c r="I68" s="6" t="s">
        <v>1</v>
      </c>
      <c r="J68" s="6" t="s">
        <v>2</v>
      </c>
      <c r="K68" s="6" t="s">
        <v>55</v>
      </c>
      <c r="L68" s="6" t="s">
        <v>56</v>
      </c>
      <c r="M68" s="6" t="s">
        <v>3</v>
      </c>
    </row>
    <row r="69" spans="1:13" x14ac:dyDescent="0.25">
      <c r="A69" s="3" t="s">
        <v>49</v>
      </c>
      <c r="C69" s="3"/>
      <c r="D69" s="3"/>
      <c r="E69" s="3"/>
      <c r="F69" s="3"/>
      <c r="G69" s="3"/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f>SUM(H69:L69)</f>
        <v>0</v>
      </c>
    </row>
    <row r="70" spans="1:13" x14ac:dyDescent="0.25">
      <c r="C70" s="3"/>
      <c r="D70" s="3"/>
      <c r="E70" s="3"/>
      <c r="F70" s="3"/>
      <c r="G70" s="3"/>
    </row>
    <row r="71" spans="1:13" x14ac:dyDescent="0.25">
      <c r="A71" s="11" t="s">
        <v>31</v>
      </c>
      <c r="B71" s="11"/>
      <c r="C71" s="11"/>
      <c r="D71" s="11"/>
      <c r="E71" s="11"/>
      <c r="F71" s="11"/>
      <c r="G71" s="11"/>
      <c r="H71" s="12">
        <f>SUM(H69:H70)</f>
        <v>0</v>
      </c>
      <c r="I71" s="12">
        <f t="shared" ref="I71:L71" si="21">SUM(I69:I70)</f>
        <v>0</v>
      </c>
      <c r="J71" s="12">
        <f t="shared" si="21"/>
        <v>0</v>
      </c>
      <c r="K71" s="12">
        <f t="shared" si="21"/>
        <v>0</v>
      </c>
      <c r="L71" s="12">
        <f t="shared" si="21"/>
        <v>0</v>
      </c>
      <c r="M71" s="12">
        <f>SUM(H71:L71)</f>
        <v>0</v>
      </c>
    </row>
    <row r="72" spans="1:13" x14ac:dyDescent="0.25">
      <c r="C72" s="3"/>
      <c r="D72" s="3"/>
      <c r="E72" s="3"/>
      <c r="F72" s="3"/>
      <c r="G72" s="3"/>
    </row>
    <row r="73" spans="1:13" x14ac:dyDescent="0.25">
      <c r="A73" s="2" t="s">
        <v>33</v>
      </c>
      <c r="B73" s="5"/>
      <c r="C73" s="5"/>
      <c r="D73" s="5"/>
      <c r="E73" s="5"/>
      <c r="F73" s="5"/>
      <c r="G73" s="5"/>
      <c r="H73" s="6" t="s">
        <v>0</v>
      </c>
      <c r="I73" s="6" t="s">
        <v>1</v>
      </c>
      <c r="J73" s="6" t="s">
        <v>2</v>
      </c>
      <c r="K73" s="6" t="s">
        <v>55</v>
      </c>
      <c r="L73" s="6" t="s">
        <v>56</v>
      </c>
      <c r="M73" s="6" t="s">
        <v>3</v>
      </c>
    </row>
    <row r="74" spans="1:13" x14ac:dyDescent="0.25">
      <c r="A74" s="3" t="s">
        <v>58</v>
      </c>
      <c r="B74" s="9"/>
      <c r="C74" s="9"/>
      <c r="D74" s="9"/>
      <c r="E74" s="9"/>
      <c r="F74" s="3"/>
      <c r="G74" s="3"/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f>SUM(H74:L74)</f>
        <v>0</v>
      </c>
    </row>
    <row r="75" spans="1:13" x14ac:dyDescent="0.25">
      <c r="B75" s="9"/>
      <c r="C75" s="9"/>
      <c r="D75" s="9"/>
      <c r="E75" s="9"/>
      <c r="F75" s="3"/>
      <c r="G75" s="3"/>
      <c r="H75" s="9"/>
      <c r="I75" s="9"/>
      <c r="J75" s="9"/>
      <c r="K75" s="9"/>
      <c r="L75" s="9"/>
      <c r="M75" s="9"/>
    </row>
    <row r="76" spans="1:13" x14ac:dyDescent="0.25">
      <c r="A76" s="11" t="s">
        <v>34</v>
      </c>
      <c r="B76" s="11"/>
      <c r="C76" s="11"/>
      <c r="D76" s="11"/>
      <c r="E76" s="11"/>
      <c r="F76" s="11"/>
      <c r="G76" s="11"/>
      <c r="H76" s="12">
        <f>SUM(H74:H75)</f>
        <v>0</v>
      </c>
      <c r="I76" s="12">
        <f t="shared" ref="I76:L76" si="22">SUM(I74:I75)</f>
        <v>0</v>
      </c>
      <c r="J76" s="12">
        <f t="shared" si="22"/>
        <v>0</v>
      </c>
      <c r="K76" s="12">
        <f t="shared" si="22"/>
        <v>0</v>
      </c>
      <c r="L76" s="12">
        <f t="shared" si="22"/>
        <v>0</v>
      </c>
      <c r="M76" s="12">
        <f>SUM(H76:L76)</f>
        <v>0</v>
      </c>
    </row>
    <row r="77" spans="1:13" x14ac:dyDescent="0.25">
      <c r="C77" s="3"/>
      <c r="D77" s="3"/>
      <c r="E77" s="3"/>
      <c r="F77" s="3"/>
      <c r="G77" s="3"/>
    </row>
    <row r="78" spans="1:13" x14ac:dyDescent="0.25">
      <c r="A78" s="2" t="s">
        <v>32</v>
      </c>
      <c r="B78" s="5"/>
      <c r="C78" s="5"/>
      <c r="D78" s="5"/>
      <c r="E78" s="5"/>
      <c r="F78" s="5"/>
      <c r="G78" s="5"/>
      <c r="H78" s="6" t="s">
        <v>0</v>
      </c>
      <c r="I78" s="6" t="s">
        <v>1</v>
      </c>
      <c r="J78" s="6" t="s">
        <v>2</v>
      </c>
      <c r="K78" s="6" t="s">
        <v>55</v>
      </c>
      <c r="L78" s="6" t="s">
        <v>56</v>
      </c>
      <c r="M78" s="6" t="s">
        <v>3</v>
      </c>
    </row>
    <row r="79" spans="1:13" x14ac:dyDescent="0.25">
      <c r="A79" s="1"/>
      <c r="B79" s="4" t="s">
        <v>59</v>
      </c>
      <c r="C79" s="4" t="s">
        <v>62</v>
      </c>
      <c r="D79" s="4" t="s">
        <v>65</v>
      </c>
      <c r="E79" s="4" t="s">
        <v>66</v>
      </c>
      <c r="F79" s="4" t="s">
        <v>67</v>
      </c>
      <c r="G79" s="4" t="s">
        <v>47</v>
      </c>
    </row>
    <row r="80" spans="1:13" x14ac:dyDescent="0.25">
      <c r="A80" s="3" t="s">
        <v>26</v>
      </c>
      <c r="B80" s="9">
        <v>1074</v>
      </c>
      <c r="C80" s="9">
        <f t="shared" ref="C80:E81" si="23">ROUND(B80*1.05,0)</f>
        <v>1128</v>
      </c>
      <c r="D80" s="9">
        <f t="shared" si="23"/>
        <v>1184</v>
      </c>
      <c r="E80" s="9">
        <f t="shared" si="23"/>
        <v>1243</v>
      </c>
      <c r="F80" s="9">
        <f t="shared" ref="F80:F81" si="24">ROUND(E80*1.05,0)</f>
        <v>1305</v>
      </c>
      <c r="H80" s="9">
        <f>ROUND(B80*$G$80,0)</f>
        <v>0</v>
      </c>
      <c r="I80" s="9">
        <f>ROUND(C80*$G$80,0)</f>
        <v>0</v>
      </c>
      <c r="J80" s="9">
        <f>ROUND(D80*$G$80,0)</f>
        <v>0</v>
      </c>
      <c r="K80" s="9">
        <f>ROUND(E80*$G$80,0)</f>
        <v>0</v>
      </c>
      <c r="L80" s="9">
        <f>ROUND(F80*$G$80,0)</f>
        <v>0</v>
      </c>
      <c r="M80" s="9">
        <f>SUM(H80:L80)</f>
        <v>0</v>
      </c>
    </row>
    <row r="81" spans="1:13" x14ac:dyDescent="0.25">
      <c r="A81" s="3" t="s">
        <v>25</v>
      </c>
      <c r="B81" s="9">
        <v>143</v>
      </c>
      <c r="C81" s="9">
        <f t="shared" si="23"/>
        <v>150</v>
      </c>
      <c r="D81" s="9">
        <f t="shared" si="23"/>
        <v>158</v>
      </c>
      <c r="E81" s="9">
        <f t="shared" si="23"/>
        <v>166</v>
      </c>
      <c r="F81" s="9">
        <f t="shared" si="24"/>
        <v>174</v>
      </c>
      <c r="H81" s="9">
        <f>ROUND(B81*$G$81,0)</f>
        <v>0</v>
      </c>
      <c r="I81" s="9">
        <f>ROUND(C81*$G$81,0)</f>
        <v>0</v>
      </c>
      <c r="J81" s="9">
        <f>ROUND(D81*$G$81,0)</f>
        <v>0</v>
      </c>
      <c r="K81" s="9">
        <f>ROUND(E81*$G$81,0)</f>
        <v>0</v>
      </c>
      <c r="L81" s="9">
        <f>ROUND(F81*$G$81,0)</f>
        <v>0</v>
      </c>
      <c r="M81" s="9">
        <f>SUM(H81:L81)</f>
        <v>0</v>
      </c>
    </row>
    <row r="82" spans="1:13" x14ac:dyDescent="0.25">
      <c r="B82" s="9"/>
      <c r="C82" s="9"/>
      <c r="D82" s="9"/>
      <c r="E82" s="9"/>
      <c r="H82" s="9"/>
      <c r="I82" s="9"/>
      <c r="J82" s="9"/>
      <c r="K82" s="9"/>
      <c r="L82" s="9"/>
      <c r="M82" s="9"/>
    </row>
    <row r="83" spans="1:13" x14ac:dyDescent="0.25">
      <c r="A83" s="3" t="s">
        <v>60</v>
      </c>
      <c r="B83" s="9"/>
      <c r="C83" s="9"/>
      <c r="D83" s="9"/>
      <c r="E83" s="9"/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f>SUM(H83:L83)</f>
        <v>0</v>
      </c>
    </row>
    <row r="84" spans="1:13" x14ac:dyDescent="0.25">
      <c r="B84" s="9"/>
      <c r="C84" s="9"/>
      <c r="D84" s="9"/>
      <c r="E84" s="9"/>
      <c r="H84" s="9"/>
      <c r="I84" s="9"/>
      <c r="J84" s="9"/>
      <c r="K84" s="9"/>
      <c r="L84" s="9"/>
      <c r="M84" s="9"/>
    </row>
    <row r="85" spans="1:13" x14ac:dyDescent="0.25">
      <c r="A85" s="11" t="s">
        <v>21</v>
      </c>
      <c r="B85" s="11"/>
      <c r="C85" s="11"/>
      <c r="D85" s="11"/>
      <c r="E85" s="11"/>
      <c r="F85" s="11"/>
      <c r="G85" s="11"/>
      <c r="H85" s="12">
        <f>SUM(H80:H84)</f>
        <v>0</v>
      </c>
      <c r="I85" s="12">
        <f>SUM(I80:I84)</f>
        <v>0</v>
      </c>
      <c r="J85" s="12">
        <f>SUM(J80:J84)</f>
        <v>0</v>
      </c>
      <c r="K85" s="12">
        <f>SUM(K80:K84)</f>
        <v>0</v>
      </c>
      <c r="L85" s="12">
        <f>SUM(L80:L84)</f>
        <v>0</v>
      </c>
      <c r="M85" s="12">
        <f>SUM(H85:L85)</f>
        <v>0</v>
      </c>
    </row>
    <row r="86" spans="1:13" x14ac:dyDescent="0.25">
      <c r="C86" s="3"/>
      <c r="D86" s="3"/>
      <c r="E86" s="3"/>
      <c r="F86" s="3"/>
      <c r="G86" s="3"/>
    </row>
    <row r="87" spans="1:13" x14ac:dyDescent="0.25">
      <c r="A87" s="5" t="s">
        <v>22</v>
      </c>
      <c r="B87" s="5"/>
      <c r="C87" s="5"/>
      <c r="D87" s="5"/>
      <c r="E87" s="5"/>
      <c r="F87" s="5"/>
      <c r="G87" s="5"/>
      <c r="H87" s="14">
        <f>H21+H34+H46+H51+H66+H71+H76+H85</f>
        <v>0</v>
      </c>
      <c r="I87" s="14">
        <f>I21+I34+I46+I51+I66+I71+I76+I85</f>
        <v>0</v>
      </c>
      <c r="J87" s="14">
        <f>J21+J34+J46+J51+J66+J71+J76+J85</f>
        <v>0</v>
      </c>
      <c r="K87" s="14">
        <f>K21+K34+K46+K51+K66+K71+K76+K85</f>
        <v>0</v>
      </c>
      <c r="L87" s="14">
        <f>L21+L34+L46+L51+L66+L71+L76+L85</f>
        <v>0</v>
      </c>
      <c r="M87" s="14">
        <f>SUM(H87:L87)</f>
        <v>0</v>
      </c>
    </row>
    <row r="88" spans="1:13" x14ac:dyDescent="0.25">
      <c r="A88" s="15" t="s">
        <v>23</v>
      </c>
      <c r="B88" s="15"/>
      <c r="C88" s="15"/>
      <c r="D88" s="15"/>
      <c r="E88" s="15"/>
      <c r="F88" s="16"/>
      <c r="G88" s="16"/>
      <c r="H88" s="17">
        <f>H87-H51-H71-H80</f>
        <v>0</v>
      </c>
      <c r="I88" s="17">
        <f>I87-I51-I71-I80</f>
        <v>0</v>
      </c>
      <c r="J88" s="17">
        <f>J87-J51-J71-J80</f>
        <v>0</v>
      </c>
      <c r="K88" s="17">
        <f>K87-K51-K71-K80</f>
        <v>0</v>
      </c>
      <c r="L88" s="17">
        <f>L87-L51-L71-L80</f>
        <v>0</v>
      </c>
      <c r="M88" s="17">
        <f>SUM(H88:L88)</f>
        <v>0</v>
      </c>
    </row>
    <row r="89" spans="1:13" x14ac:dyDescent="0.25">
      <c r="A89" s="18" t="s">
        <v>36</v>
      </c>
      <c r="B89" s="20">
        <v>0.46500000000000002</v>
      </c>
      <c r="C89" s="18" t="s">
        <v>35</v>
      </c>
      <c r="D89" s="18"/>
      <c r="E89" s="18"/>
      <c r="F89" s="18"/>
      <c r="G89" s="18"/>
      <c r="H89" s="19">
        <f>ROUND(H88*$B89,0)</f>
        <v>0</v>
      </c>
      <c r="I89" s="19">
        <f t="shared" ref="I89:J89" si="25">ROUND(I88*$B89,0)</f>
        <v>0</v>
      </c>
      <c r="J89" s="19">
        <f t="shared" si="25"/>
        <v>0</v>
      </c>
      <c r="K89" s="19">
        <f t="shared" ref="K89:L89" si="26">ROUND(K88*$B89,0)</f>
        <v>0</v>
      </c>
      <c r="L89" s="19">
        <f t="shared" si="26"/>
        <v>0</v>
      </c>
      <c r="M89" s="19">
        <f>SUM(H89:L89)</f>
        <v>0</v>
      </c>
    </row>
    <row r="90" spans="1:13" x14ac:dyDescent="0.25">
      <c r="A90" s="11" t="s">
        <v>24</v>
      </c>
      <c r="B90" s="11"/>
      <c r="C90" s="11"/>
      <c r="D90" s="11"/>
      <c r="E90" s="11"/>
      <c r="F90" s="11"/>
      <c r="G90" s="11"/>
      <c r="H90" s="12">
        <f>H87+H89</f>
        <v>0</v>
      </c>
      <c r="I90" s="12">
        <f>I87+I89</f>
        <v>0</v>
      </c>
      <c r="J90" s="12">
        <f>J87+J89</f>
        <v>0</v>
      </c>
      <c r="K90" s="12">
        <f t="shared" ref="K90:L90" si="27">K87+K89</f>
        <v>0</v>
      </c>
      <c r="L90" s="12">
        <f t="shared" si="27"/>
        <v>0</v>
      </c>
      <c r="M90" s="12">
        <f>SUM(H90:L90)</f>
        <v>0</v>
      </c>
    </row>
  </sheetData>
  <mergeCells count="2">
    <mergeCell ref="A1:M1"/>
    <mergeCell ref="A2:M2"/>
  </mergeCells>
  <phoneticPr fontId="5" type="noConversion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68F5F64114AC43AC31C8362E5684EB" ma:contentTypeVersion="11" ma:contentTypeDescription="Create a new document." ma:contentTypeScope="" ma:versionID="33fec35b64d0cc65619900b9c751f8ca">
  <xsd:schema xmlns:xsd="http://www.w3.org/2001/XMLSchema" xmlns:xs="http://www.w3.org/2001/XMLSchema" xmlns:p="http://schemas.microsoft.com/office/2006/metadata/properties" xmlns:ns3="6e7cc3af-4c61-4a9b-a41d-81979109d3fc" xmlns:ns4="d16e09cf-aea9-491a-90b9-a73a9bb4b909" targetNamespace="http://schemas.microsoft.com/office/2006/metadata/properties" ma:root="true" ma:fieldsID="49fc67549b2d5616584da6faaa924623" ns3:_="" ns4:_="">
    <xsd:import namespace="6e7cc3af-4c61-4a9b-a41d-81979109d3fc"/>
    <xsd:import namespace="d16e09cf-aea9-491a-90b9-a73a9bb4b90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cc3af-4c61-4a9b-a41d-81979109d3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09cf-aea9-491a-90b9-a73a9bb4b9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E89E4D-5C08-4B62-9572-D0AAC374D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cc3af-4c61-4a9b-a41d-81979109d3fc"/>
    <ds:schemaRef ds:uri="d16e09cf-aea9-491a-90b9-a73a9bb4b9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87312E-CA20-42EF-9113-93283D4119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7A6139-69CD-468C-A160-78E63BD27DC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Agency (PI)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Silas</dc:creator>
  <cp:lastModifiedBy>Knox, Silas</cp:lastModifiedBy>
  <dcterms:created xsi:type="dcterms:W3CDTF">2017-12-07T18:51:59Z</dcterms:created>
  <dcterms:modified xsi:type="dcterms:W3CDTF">2023-08-10T18:10:30Z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0x0101007368F5F64114AC43AC31C8362E5684EB</vt:lpwstr>
  </property>
</Properties>
</file>